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Bilans\2022\"/>
    </mc:Choice>
  </mc:AlternateContent>
  <xr:revisionPtr revIDLastSave="0" documentId="8_{EDF5A028-DA3E-4357-9122-3DE59A6D4F66}" xr6:coauthVersionLast="47" xr6:coauthVersionMax="47" xr10:uidLastSave="{00000000-0000-0000-0000-000000000000}"/>
  <bookViews>
    <workbookView xWindow="-120" yWindow="-120" windowWidth="29040" windowHeight="15840" xr2:uid="{FABEA5D2-F16E-485E-A4E8-D00E76391F55}"/>
  </bookViews>
  <sheets>
    <sheet name="1.7 Należności" sheetId="3" r:id="rId1"/>
    <sheet name="1.1 WNiP" sheetId="2" r:id="rId2"/>
    <sheet name="1.1 WNiP (2)" sheetId="1" r:id="rId3"/>
  </sheets>
  <definedNames>
    <definedName name="_xlnm.Print_Area" localSheetId="1">'1.1 WNiP'!$A$1:$G$117</definedName>
    <definedName name="_xlnm.Print_Area" localSheetId="2">'1.1 WNiP (2)'!$B$1:$G$116</definedName>
    <definedName name="_xlnm.Print_Area" localSheetId="0">'1.7 Należności'!$B$1:$H$16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3" l="1"/>
  <c r="E11" i="3"/>
  <c r="D11" i="3"/>
  <c r="H11" i="3" s="1"/>
  <c r="H10" i="3"/>
  <c r="H9" i="3"/>
  <c r="H8" i="3"/>
  <c r="H7" i="3"/>
  <c r="H6" i="3"/>
  <c r="E112" i="2"/>
  <c r="C112" i="2"/>
  <c r="B112" i="2"/>
  <c r="G112" i="2" s="1"/>
  <c r="G111" i="2"/>
  <c r="B110" i="2"/>
  <c r="G109" i="2"/>
  <c r="G108" i="2"/>
  <c r="G107" i="2"/>
  <c r="F100" i="2"/>
  <c r="D100" i="2"/>
  <c r="G95" i="2" s="1"/>
  <c r="F94" i="2"/>
  <c r="D94" i="2"/>
  <c r="G89" i="2" s="1"/>
  <c r="F88" i="2"/>
  <c r="D88" i="2"/>
  <c r="G83" i="2" s="1"/>
  <c r="F81" i="2"/>
  <c r="D81" i="2"/>
  <c r="F80" i="2"/>
  <c r="D80" i="2"/>
  <c r="F79" i="2"/>
  <c r="F82" i="2" s="1"/>
  <c r="D79" i="2"/>
  <c r="D82" i="2" s="1"/>
  <c r="F78" i="2"/>
  <c r="D78" i="2"/>
  <c r="F77" i="2"/>
  <c r="D77" i="2"/>
  <c r="B77" i="2"/>
  <c r="F67" i="2"/>
  <c r="D67" i="2"/>
  <c r="G61" i="2"/>
  <c r="F60" i="2"/>
  <c r="D60" i="2"/>
  <c r="C110" i="2" s="1"/>
  <c r="G54" i="2"/>
  <c r="F53" i="2"/>
  <c r="E110" i="2" s="1"/>
  <c r="D53" i="2"/>
  <c r="G47" i="2"/>
  <c r="F45" i="2"/>
  <c r="D45" i="2"/>
  <c r="F44" i="2"/>
  <c r="D44" i="2"/>
  <c r="F43" i="2"/>
  <c r="D43" i="2"/>
  <c r="F42" i="2"/>
  <c r="D42" i="2"/>
  <c r="F41" i="2"/>
  <c r="D41" i="2"/>
  <c r="F40" i="2"/>
  <c r="F46" i="2" s="1"/>
  <c r="E106" i="2" s="1"/>
  <c r="D40" i="2"/>
  <c r="D46" i="2" s="1"/>
  <c r="B40" i="2"/>
  <c r="B29" i="2"/>
  <c r="F23" i="2"/>
  <c r="G18" i="2" s="1"/>
  <c r="D23" i="2"/>
  <c r="F12" i="2"/>
  <c r="E29" i="2" s="1"/>
  <c r="D12" i="2"/>
  <c r="C29" i="2" s="1"/>
  <c r="G6" i="2"/>
  <c r="G113" i="1"/>
  <c r="G112" i="1"/>
  <c r="G110" i="1"/>
  <c r="G109" i="1"/>
  <c r="G108" i="1"/>
  <c r="F101" i="1"/>
  <c r="D101" i="1"/>
  <c r="G96" i="1" s="1"/>
  <c r="F95" i="1"/>
  <c r="D95" i="1"/>
  <c r="G90" i="1"/>
  <c r="F89" i="1"/>
  <c r="D89" i="1"/>
  <c r="G84" i="1" s="1"/>
  <c r="F82" i="1"/>
  <c r="D82" i="1"/>
  <c r="F81" i="1"/>
  <c r="D81" i="1"/>
  <c r="F80" i="1"/>
  <c r="D80" i="1"/>
  <c r="F79" i="1"/>
  <c r="D79" i="1"/>
  <c r="F78" i="1"/>
  <c r="F83" i="1" s="1"/>
  <c r="D78" i="1"/>
  <c r="D83" i="1" s="1"/>
  <c r="G78" i="1" s="1"/>
  <c r="B78" i="1"/>
  <c r="F68" i="1"/>
  <c r="D68" i="1"/>
  <c r="G62" i="1"/>
  <c r="F61" i="1"/>
  <c r="D61" i="1"/>
  <c r="G55" i="1"/>
  <c r="F54" i="1"/>
  <c r="D54" i="1"/>
  <c r="G48" i="1"/>
  <c r="F46" i="1"/>
  <c r="D46" i="1"/>
  <c r="F45" i="1"/>
  <c r="D45" i="1"/>
  <c r="F44" i="1"/>
  <c r="D44" i="1"/>
  <c r="F43" i="1"/>
  <c r="D43" i="1"/>
  <c r="F42" i="1"/>
  <c r="D42" i="1"/>
  <c r="F41" i="1"/>
  <c r="F47" i="1" s="1"/>
  <c r="D41" i="1"/>
  <c r="D47" i="1" s="1"/>
  <c r="C107" i="1" s="1"/>
  <c r="C111" i="1" s="1"/>
  <c r="B41" i="1"/>
  <c r="B29" i="1"/>
  <c r="F23" i="1"/>
  <c r="D23" i="1"/>
  <c r="G18" i="1"/>
  <c r="F12" i="1"/>
  <c r="E29" i="1" s="1"/>
  <c r="D12" i="1"/>
  <c r="C29" i="1" s="1"/>
  <c r="G29" i="1" s="1"/>
  <c r="G29" i="2" l="1"/>
  <c r="G40" i="2"/>
  <c r="G110" i="2"/>
  <c r="C106" i="2"/>
  <c r="G77" i="2"/>
  <c r="B106" i="2"/>
  <c r="G41" i="1"/>
  <c r="G107" i="1" s="1"/>
  <c r="E111" i="1"/>
  <c r="E107" i="1"/>
  <c r="G6" i="1"/>
  <c r="B107" i="1"/>
  <c r="B111" i="1" s="1"/>
  <c r="G111" i="1" s="1"/>
  <c r="G106" i="2" l="1"/>
</calcChain>
</file>

<file path=xl/sharedStrings.xml><?xml version="1.0" encoding="utf-8"?>
<sst xmlns="http://schemas.openxmlformats.org/spreadsheetml/2006/main" count="516" uniqueCount="79">
  <si>
    <t>Tabela 1.1 WNiP A</t>
  </si>
  <si>
    <t>Jerzmanowa, 31.03.2023 r.</t>
  </si>
  <si>
    <t xml:space="preserve">Zmiany stanu wartości początkowej wartości niematerialnych i prawnych </t>
  </si>
  <si>
    <t>Wartość brutto na początek roku obrotowego</t>
  </si>
  <si>
    <t>Zwiększenia brutto</t>
  </si>
  <si>
    <t>Zmniejszenia brutto</t>
  </si>
  <si>
    <t>Wartość brutto na koniec roku obrotowego</t>
  </si>
  <si>
    <t>Tytuł zwiększenia</t>
  </si>
  <si>
    <t>Wartość</t>
  </si>
  <si>
    <t>1.</t>
  </si>
  <si>
    <t>2.</t>
  </si>
  <si>
    <t>3.</t>
  </si>
  <si>
    <t>4.</t>
  </si>
  <si>
    <t>5.</t>
  </si>
  <si>
    <t>6.</t>
  </si>
  <si>
    <t>nabycie 
(w tym nieodpłatne)</t>
  </si>
  <si>
    <t>zbycie 
(w tym nieodpłatne)</t>
  </si>
  <si>
    <t xml:space="preserve">przemieszczenie wewnętrzne </t>
  </si>
  <si>
    <t>przemieszczenie w ramach jst</t>
  </si>
  <si>
    <t>aktualizacja</t>
  </si>
  <si>
    <t>ujawnienie</t>
  </si>
  <si>
    <t>likwidacja</t>
  </si>
  <si>
    <t>inne zwiększenia</t>
  </si>
  <si>
    <t>inne zmniejszenia</t>
  </si>
  <si>
    <t>Razem zwiększenia:</t>
  </si>
  <si>
    <t>Razem zmniejszenia:</t>
  </si>
  <si>
    <t xml:space="preserve">Zmiany stanu umorzenia wartości niematerialnych i prawnych </t>
  </si>
  <si>
    <t>Umorzenie na początek roku obrotowego</t>
  </si>
  <si>
    <t>Zwiększenia</t>
  </si>
  <si>
    <t>Zmniejszenia</t>
  </si>
  <si>
    <t>Umorzenie na koniec roku obrotowego</t>
  </si>
  <si>
    <t>amortyzacja za rok obrotowy</t>
  </si>
  <si>
    <t xml:space="preserve">Wartość netto wartości niematerialnych i prawnych </t>
  </si>
  <si>
    <t>Wartość netto na początek roku obrotowego</t>
  </si>
  <si>
    <t>Zwiększenia netto</t>
  </si>
  <si>
    <t>Zmniejszenia netto</t>
  </si>
  <si>
    <t>Wartość netto na koniec roku obrotowego</t>
  </si>
  <si>
    <t>Sporządził:</t>
  </si>
  <si>
    <t>..........................................</t>
  </si>
  <si>
    <t>(główny księgowy)</t>
  </si>
  <si>
    <t>(kierownik jednostki)</t>
  </si>
  <si>
    <t>Jerzmanowa, 28.03.2019 r.</t>
  </si>
  <si>
    <t>Zmiany stanu wartości początkowej środków trwałych</t>
  </si>
  <si>
    <t>Wyszczególnienie</t>
  </si>
  <si>
    <t>7.</t>
  </si>
  <si>
    <t>Środki trwałe, w tym:</t>
  </si>
  <si>
    <t>Grupa 4</t>
  </si>
  <si>
    <t>Grupa 6</t>
  </si>
  <si>
    <t>Grupa 8</t>
  </si>
  <si>
    <t>Główny księgowy</t>
  </si>
  <si>
    <t>Kierownik</t>
  </si>
  <si>
    <t>Zmiany stanu umorzenia środków trwałych</t>
  </si>
  <si>
    <t>Wartość netto środków trwałych</t>
  </si>
  <si>
    <t>Grunty, w tym:</t>
  </si>
  <si>
    <t>Grunty stanowiące własność jst, przekazane
w użytkowanie wieczyste innym podmiotom</t>
  </si>
  <si>
    <t>Budynki, lokale i obiekty inżynierii lądowej i wodnej</t>
  </si>
  <si>
    <t>Urządzenia techniczne i maszyny</t>
  </si>
  <si>
    <t>Środki transportu</t>
  </si>
  <si>
    <t>Inne środki trwałe</t>
  </si>
  <si>
    <t>Tabela 1.1 WNiP B</t>
  </si>
  <si>
    <t>Tabela 1.7 Należności</t>
  </si>
  <si>
    <t>Odpisy aktualizujące wartość należności</t>
  </si>
  <si>
    <t>Lp.</t>
  </si>
  <si>
    <t>Grupa należności</t>
  </si>
  <si>
    <t>Stan na początek roku</t>
  </si>
  <si>
    <t>Zmiany stanu odpisów aktualizujących w ciągu roku obrotowego</t>
  </si>
  <si>
    <t>Stan na koniec roku</t>
  </si>
  <si>
    <t>Wykorzystanie</t>
  </si>
  <si>
    <t>Rozwiązanie</t>
  </si>
  <si>
    <t>Należności długoterminowe</t>
  </si>
  <si>
    <t>Należności krótkoterminowe, z tego:</t>
  </si>
  <si>
    <t>2.1</t>
  </si>
  <si>
    <t>Należności z tytułu dostaw i usług</t>
  </si>
  <si>
    <t>2.2</t>
  </si>
  <si>
    <t>Należności od budżetów</t>
  </si>
  <si>
    <t>2.3</t>
  </si>
  <si>
    <t>Należności z tytułu ubezpieczeń i innych świadczeń</t>
  </si>
  <si>
    <t>2.4</t>
  </si>
  <si>
    <t>Pozostałe należności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</si>
</sst>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8"/>
      <color rgb="FF2E2014"/>
      <name val="Arial Narrow"/>
      <family val="2"/>
      <charset val="238"/>
    </font>
    <font>
      <b/>
      <i/>
      <sz val="10"/>
      <color rgb="FF000000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8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0" fontId="6" fillId="0" borderId="0" xfId="0" applyFont="1"/>
    <xf numFmtId="0" fontId="7" fillId="0" borderId="4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center" wrapText="1" indent="7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vertical="center" wrapText="1" indent="2"/>
    </xf>
    <xf numFmtId="0" fontId="8" fillId="0" borderId="0" xfId="0" applyFont="1" applyAlignment="1">
      <alignment horizontal="left" vertical="center" wrapText="1" indent="9"/>
    </xf>
    <xf numFmtId="0" fontId="8" fillId="0" borderId="0" xfId="0" applyFont="1" applyAlignment="1">
      <alignment horizontal="left" vertical="center" wrapText="1" indent="8"/>
    </xf>
    <xf numFmtId="0" fontId="8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vertical="center"/>
    </xf>
    <xf numFmtId="0" fontId="5" fillId="3" borderId="4" xfId="0" applyFont="1" applyFill="1" applyBorder="1" applyAlignment="1">
      <alignment vertical="center" wrapText="1"/>
    </xf>
    <xf numFmtId="4" fontId="5" fillId="3" borderId="4" xfId="0" applyNumberFormat="1" applyFont="1" applyFill="1" applyBorder="1" applyAlignment="1">
      <alignment vertical="center" wrapText="1"/>
    </xf>
    <xf numFmtId="4" fontId="2" fillId="3" borderId="4" xfId="0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4" fontId="2" fillId="3" borderId="4" xfId="0" applyNumberFormat="1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center" wrapText="1"/>
    </xf>
    <xf numFmtId="4" fontId="9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4" fontId="9" fillId="0" borderId="4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7" fillId="3" borderId="4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vertical="center"/>
    </xf>
    <xf numFmtId="4" fontId="2" fillId="3" borderId="4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6" fillId="0" borderId="4" xfId="0" applyFont="1" applyBorder="1"/>
    <xf numFmtId="4" fontId="6" fillId="0" borderId="4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12" fillId="0" borderId="4" xfId="0" applyFont="1" applyBorder="1" applyAlignment="1">
      <alignment vertical="center" wrapText="1"/>
    </xf>
    <xf numFmtId="4" fontId="13" fillId="0" borderId="4" xfId="0" applyNumberFormat="1" applyFont="1" applyBorder="1" applyAlignment="1">
      <alignment vertical="center"/>
    </xf>
    <xf numFmtId="4" fontId="12" fillId="0" borderId="4" xfId="0" applyNumberFormat="1" applyFont="1" applyBorder="1" applyAlignment="1">
      <alignment horizontal="right" vertical="center" wrapText="1"/>
    </xf>
    <xf numFmtId="4" fontId="12" fillId="0" borderId="4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EF791-ED80-4975-A304-7F7E739C123B}">
  <dimension ref="B1:H16"/>
  <sheetViews>
    <sheetView tabSelected="1" view="pageBreakPreview" zoomScaleNormal="100" zoomScaleSheetLayoutView="100" workbookViewId="0">
      <selection activeCell="P10" sqref="P10"/>
    </sheetView>
  </sheetViews>
  <sheetFormatPr defaultRowHeight="16.5" x14ac:dyDescent="0.3"/>
  <cols>
    <col min="1" max="1" width="9.140625" style="1"/>
    <col min="2" max="2" width="5.28515625" style="1" customWidth="1"/>
    <col min="3" max="8" width="15.7109375" style="1" customWidth="1"/>
    <col min="9" max="16384" width="9.140625" style="1"/>
  </cols>
  <sheetData>
    <row r="1" spans="2:8" x14ac:dyDescent="0.3">
      <c r="B1" s="1" t="s">
        <v>60</v>
      </c>
      <c r="H1" s="2" t="s">
        <v>1</v>
      </c>
    </row>
    <row r="3" spans="2:8" x14ac:dyDescent="0.3">
      <c r="B3" s="71" t="s">
        <v>61</v>
      </c>
      <c r="C3" s="71"/>
      <c r="D3" s="71"/>
      <c r="E3" s="71"/>
      <c r="F3" s="71"/>
      <c r="G3" s="71"/>
      <c r="H3" s="71"/>
    </row>
    <row r="4" spans="2:8" ht="27" customHeight="1" x14ac:dyDescent="0.3">
      <c r="B4" s="6" t="s">
        <v>62</v>
      </c>
      <c r="C4" s="6" t="s">
        <v>63</v>
      </c>
      <c r="D4" s="6" t="s">
        <v>64</v>
      </c>
      <c r="E4" s="6" t="s">
        <v>65</v>
      </c>
      <c r="F4" s="6"/>
      <c r="G4" s="6"/>
      <c r="H4" s="6" t="s">
        <v>66</v>
      </c>
    </row>
    <row r="5" spans="2:8" x14ac:dyDescent="0.3">
      <c r="B5" s="6"/>
      <c r="C5" s="6"/>
      <c r="D5" s="6"/>
      <c r="E5" s="7" t="s">
        <v>28</v>
      </c>
      <c r="F5" s="7" t="s">
        <v>67</v>
      </c>
      <c r="G5" s="7" t="s">
        <v>68</v>
      </c>
      <c r="H5" s="6"/>
    </row>
    <row r="6" spans="2:8" ht="25.5" x14ac:dyDescent="0.3">
      <c r="B6" s="72" t="s">
        <v>9</v>
      </c>
      <c r="C6" s="73" t="s">
        <v>69</v>
      </c>
      <c r="D6" s="74">
        <v>1694863.53</v>
      </c>
      <c r="E6" s="74">
        <v>193913.72</v>
      </c>
      <c r="F6" s="74">
        <v>45379.64</v>
      </c>
      <c r="G6" s="74">
        <v>31964.5</v>
      </c>
      <c r="H6" s="74">
        <f>D6+E6-F6-G6</f>
        <v>1811433.11</v>
      </c>
    </row>
    <row r="7" spans="2:8" ht="38.25" x14ac:dyDescent="0.3">
      <c r="B7" s="72" t="s">
        <v>10</v>
      </c>
      <c r="C7" s="73" t="s">
        <v>70</v>
      </c>
      <c r="D7" s="74"/>
      <c r="E7" s="74"/>
      <c r="F7" s="74"/>
      <c r="G7" s="74">
        <v>0</v>
      </c>
      <c r="H7" s="74">
        <f>D7+E7-F7-G7</f>
        <v>0</v>
      </c>
    </row>
    <row r="8" spans="2:8" ht="25.5" x14ac:dyDescent="0.3">
      <c r="B8" s="72" t="s">
        <v>71</v>
      </c>
      <c r="C8" s="73" t="s">
        <v>72</v>
      </c>
      <c r="D8" s="74">
        <v>0</v>
      </c>
      <c r="E8" s="74">
        <v>0</v>
      </c>
      <c r="F8" s="74">
        <v>0</v>
      </c>
      <c r="G8" s="74">
        <v>0</v>
      </c>
      <c r="H8" s="74">
        <f t="shared" ref="H8:H11" si="0">D8+E8-F8-G8</f>
        <v>0</v>
      </c>
    </row>
    <row r="9" spans="2:8" ht="25.5" x14ac:dyDescent="0.3">
      <c r="B9" s="72" t="s">
        <v>73</v>
      </c>
      <c r="C9" s="73" t="s">
        <v>74</v>
      </c>
      <c r="D9" s="74">
        <v>0</v>
      </c>
      <c r="E9" s="74">
        <v>0</v>
      </c>
      <c r="F9" s="74">
        <v>0</v>
      </c>
      <c r="G9" s="74">
        <v>0</v>
      </c>
      <c r="H9" s="74">
        <f t="shared" si="0"/>
        <v>0</v>
      </c>
    </row>
    <row r="10" spans="2:8" ht="38.25" x14ac:dyDescent="0.3">
      <c r="B10" s="72" t="s">
        <v>75</v>
      </c>
      <c r="C10" s="73" t="s">
        <v>76</v>
      </c>
      <c r="D10" s="74">
        <v>0</v>
      </c>
      <c r="E10" s="74">
        <v>0</v>
      </c>
      <c r="F10" s="74">
        <v>0</v>
      </c>
      <c r="G10" s="74">
        <v>0</v>
      </c>
      <c r="H10" s="74">
        <f t="shared" si="0"/>
        <v>0</v>
      </c>
    </row>
    <row r="11" spans="2:8" x14ac:dyDescent="0.3">
      <c r="B11" s="72" t="s">
        <v>77</v>
      </c>
      <c r="C11" s="73" t="s">
        <v>78</v>
      </c>
      <c r="D11" s="74">
        <f>D7</f>
        <v>0</v>
      </c>
      <c r="E11" s="74">
        <f>E7</f>
        <v>0</v>
      </c>
      <c r="F11" s="74">
        <f>F7</f>
        <v>0</v>
      </c>
      <c r="G11" s="74">
        <v>0</v>
      </c>
      <c r="H11" s="74">
        <f t="shared" si="0"/>
        <v>0</v>
      </c>
    </row>
    <row r="12" spans="2:8" x14ac:dyDescent="0.3">
      <c r="B12" s="1" t="s">
        <v>37</v>
      </c>
    </row>
    <row r="15" spans="2:8" ht="52.5" customHeight="1" x14ac:dyDescent="0.3">
      <c r="C15" s="28" t="s">
        <v>38</v>
      </c>
      <c r="H15" s="28" t="s">
        <v>38</v>
      </c>
    </row>
    <row r="16" spans="2:8" x14ac:dyDescent="0.3">
      <c r="C16" s="31" t="s">
        <v>39</v>
      </c>
      <c r="D16" s="53"/>
      <c r="H16" s="34" t="s">
        <v>40</v>
      </c>
    </row>
  </sheetData>
  <mergeCells count="6">
    <mergeCell ref="B3:H3"/>
    <mergeCell ref="B4:B5"/>
    <mergeCell ref="C4:C5"/>
    <mergeCell ref="D4:D5"/>
    <mergeCell ref="E4:G4"/>
    <mergeCell ref="H4:H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C7D23-6DDA-43B9-8413-1201085B6CB9}">
  <dimension ref="A1:G117"/>
  <sheetViews>
    <sheetView view="pageBreakPreview" zoomScale="145" zoomScaleNormal="145" zoomScaleSheetLayoutView="145" workbookViewId="0">
      <selection activeCell="K41" sqref="K41"/>
    </sheetView>
  </sheetViews>
  <sheetFormatPr defaultRowHeight="16.5" x14ac:dyDescent="0.3"/>
  <cols>
    <col min="1" max="7" width="15.7109375" style="1" customWidth="1"/>
    <col min="8" max="16384" width="9.140625" style="1"/>
  </cols>
  <sheetData>
    <row r="1" spans="1:7" x14ac:dyDescent="0.3">
      <c r="A1" s="1" t="s">
        <v>59</v>
      </c>
      <c r="G1" s="2" t="s">
        <v>1</v>
      </c>
    </row>
    <row r="2" spans="1:7" ht="15" hidden="1" customHeight="1" x14ac:dyDescent="0.3">
      <c r="B2" s="3" t="s">
        <v>2</v>
      </c>
      <c r="C2" s="4"/>
      <c r="D2" s="4"/>
      <c r="E2" s="4"/>
      <c r="F2" s="4"/>
      <c r="G2" s="5"/>
    </row>
    <row r="3" spans="1:7" ht="20.100000000000001" hidden="1" customHeight="1" x14ac:dyDescent="0.3">
      <c r="B3" s="6" t="s">
        <v>3</v>
      </c>
      <c r="C3" s="6" t="s">
        <v>4</v>
      </c>
      <c r="D3" s="6"/>
      <c r="E3" s="6" t="s">
        <v>5</v>
      </c>
      <c r="F3" s="6"/>
      <c r="G3" s="6" t="s">
        <v>6</v>
      </c>
    </row>
    <row r="4" spans="1:7" ht="20.100000000000001" hidden="1" customHeight="1" x14ac:dyDescent="0.3">
      <c r="B4" s="6"/>
      <c r="C4" s="7" t="s">
        <v>7</v>
      </c>
      <c r="D4" s="7" t="s">
        <v>8</v>
      </c>
      <c r="E4" s="7" t="s">
        <v>7</v>
      </c>
      <c r="F4" s="7" t="s">
        <v>8</v>
      </c>
      <c r="G4" s="6"/>
    </row>
    <row r="5" spans="1:7" hidden="1" x14ac:dyDescent="0.3"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</row>
    <row r="6" spans="1:7" ht="22.5" hidden="1" customHeight="1" x14ac:dyDescent="0.3">
      <c r="B6" s="9">
        <v>11291.87</v>
      </c>
      <c r="C6" s="10" t="s">
        <v>15</v>
      </c>
      <c r="D6" s="11"/>
      <c r="E6" s="10" t="s">
        <v>16</v>
      </c>
      <c r="F6" s="11"/>
      <c r="G6" s="12">
        <f>SUM(B6+D12-F12)</f>
        <v>11291.87</v>
      </c>
    </row>
    <row r="7" spans="1:7" ht="25.5" hidden="1" x14ac:dyDescent="0.3">
      <c r="B7" s="9"/>
      <c r="C7" s="10" t="s">
        <v>17</v>
      </c>
      <c r="D7" s="11"/>
      <c r="E7" s="10" t="s">
        <v>17</v>
      </c>
      <c r="F7" s="11"/>
      <c r="G7" s="12"/>
    </row>
    <row r="8" spans="1:7" ht="25.5" hidden="1" x14ac:dyDescent="0.3">
      <c r="B8" s="9"/>
      <c r="C8" s="10" t="s">
        <v>18</v>
      </c>
      <c r="D8" s="11"/>
      <c r="E8" s="10" t="s">
        <v>18</v>
      </c>
      <c r="F8" s="11"/>
      <c r="G8" s="12"/>
    </row>
    <row r="9" spans="1:7" hidden="1" x14ac:dyDescent="0.3">
      <c r="B9" s="9"/>
      <c r="C9" s="10" t="s">
        <v>19</v>
      </c>
      <c r="D9" s="11"/>
      <c r="E9" s="10" t="s">
        <v>19</v>
      </c>
      <c r="F9" s="11"/>
      <c r="G9" s="12"/>
    </row>
    <row r="10" spans="1:7" hidden="1" x14ac:dyDescent="0.3">
      <c r="B10" s="9"/>
      <c r="C10" s="10" t="s">
        <v>20</v>
      </c>
      <c r="D10" s="11"/>
      <c r="E10" s="10" t="s">
        <v>21</v>
      </c>
      <c r="F10" s="11"/>
      <c r="G10" s="12"/>
    </row>
    <row r="11" spans="1:7" hidden="1" x14ac:dyDescent="0.3">
      <c r="B11" s="9"/>
      <c r="C11" s="13" t="s">
        <v>22</v>
      </c>
      <c r="D11" s="11"/>
      <c r="E11" s="13" t="s">
        <v>23</v>
      </c>
      <c r="F11" s="11"/>
      <c r="G11" s="12"/>
    </row>
    <row r="12" spans="1:7" ht="25.5" hidden="1" x14ac:dyDescent="0.3">
      <c r="B12" s="9"/>
      <c r="C12" s="14" t="s">
        <v>24</v>
      </c>
      <c r="D12" s="15">
        <f>SUM(D6:D11)</f>
        <v>0</v>
      </c>
      <c r="E12" s="14" t="s">
        <v>25</v>
      </c>
      <c r="F12" s="15">
        <f>SUM(F6:F11)</f>
        <v>0</v>
      </c>
      <c r="G12" s="12"/>
    </row>
    <row r="13" spans="1:7" hidden="1" x14ac:dyDescent="0.3">
      <c r="B13" s="16"/>
      <c r="C13" s="16"/>
      <c r="D13" s="16"/>
      <c r="E13" s="16"/>
      <c r="F13" s="16"/>
      <c r="G13" s="16"/>
    </row>
    <row r="14" spans="1:7" ht="15" hidden="1" customHeight="1" x14ac:dyDescent="0.3">
      <c r="B14" s="3" t="s">
        <v>26</v>
      </c>
      <c r="C14" s="4"/>
      <c r="D14" s="4"/>
      <c r="E14" s="4"/>
      <c r="F14" s="4"/>
      <c r="G14" s="5"/>
    </row>
    <row r="15" spans="1:7" ht="20.100000000000001" hidden="1" customHeight="1" x14ac:dyDescent="0.3">
      <c r="B15" s="6" t="s">
        <v>27</v>
      </c>
      <c r="C15" s="6" t="s">
        <v>28</v>
      </c>
      <c r="D15" s="6"/>
      <c r="E15" s="6" t="s">
        <v>29</v>
      </c>
      <c r="F15" s="6"/>
      <c r="G15" s="6" t="s">
        <v>30</v>
      </c>
    </row>
    <row r="16" spans="1:7" ht="20.100000000000001" hidden="1" customHeight="1" x14ac:dyDescent="0.3">
      <c r="B16" s="6"/>
      <c r="C16" s="7" t="s">
        <v>7</v>
      </c>
      <c r="D16" s="7" t="s">
        <v>8</v>
      </c>
      <c r="E16" s="7" t="s">
        <v>7</v>
      </c>
      <c r="F16" s="7" t="s">
        <v>8</v>
      </c>
      <c r="G16" s="6"/>
    </row>
    <row r="17" spans="2:7" hidden="1" x14ac:dyDescent="0.3">
      <c r="B17" s="8" t="s">
        <v>9</v>
      </c>
      <c r="C17" s="8" t="s">
        <v>10</v>
      </c>
      <c r="D17" s="8" t="s">
        <v>11</v>
      </c>
      <c r="E17" s="8" t="s">
        <v>12</v>
      </c>
      <c r="F17" s="8" t="s">
        <v>13</v>
      </c>
      <c r="G17" s="8" t="s">
        <v>14</v>
      </c>
    </row>
    <row r="18" spans="2:7" ht="22.5" hidden="1" customHeight="1" x14ac:dyDescent="0.3">
      <c r="B18" s="9">
        <v>11291.87</v>
      </c>
      <c r="C18" s="17" t="s">
        <v>31</v>
      </c>
      <c r="D18" s="18"/>
      <c r="E18" s="17" t="s">
        <v>31</v>
      </c>
      <c r="F18" s="11"/>
      <c r="G18" s="12">
        <f>SUM(B18+D23-F23)</f>
        <v>11291.87</v>
      </c>
    </row>
    <row r="19" spans="2:7" ht="25.5" hidden="1" x14ac:dyDescent="0.3">
      <c r="B19" s="9"/>
      <c r="C19" s="17" t="s">
        <v>17</v>
      </c>
      <c r="D19" s="18"/>
      <c r="E19" s="17" t="s">
        <v>17</v>
      </c>
      <c r="F19" s="11"/>
      <c r="G19" s="12"/>
    </row>
    <row r="20" spans="2:7" ht="25.5" hidden="1" x14ac:dyDescent="0.3">
      <c r="B20" s="9"/>
      <c r="C20" s="10" t="s">
        <v>18</v>
      </c>
      <c r="D20" s="11"/>
      <c r="E20" s="10" t="s">
        <v>18</v>
      </c>
      <c r="F20" s="11"/>
      <c r="G20" s="12"/>
    </row>
    <row r="21" spans="2:7" hidden="1" x14ac:dyDescent="0.3">
      <c r="B21" s="9"/>
      <c r="C21" s="17" t="s">
        <v>19</v>
      </c>
      <c r="D21" s="18"/>
      <c r="E21" s="17" t="s">
        <v>19</v>
      </c>
      <c r="F21" s="11"/>
      <c r="G21" s="12"/>
    </row>
    <row r="22" spans="2:7" hidden="1" x14ac:dyDescent="0.3">
      <c r="B22" s="9"/>
      <c r="C22" s="17" t="s">
        <v>22</v>
      </c>
      <c r="D22" s="18"/>
      <c r="E22" s="17" t="s">
        <v>23</v>
      </c>
      <c r="F22" s="11"/>
      <c r="G22" s="12"/>
    </row>
    <row r="23" spans="2:7" ht="25.5" hidden="1" x14ac:dyDescent="0.3">
      <c r="B23" s="9"/>
      <c r="C23" s="14" t="s">
        <v>24</v>
      </c>
      <c r="D23" s="15">
        <f>SUM(D18:D22)</f>
        <v>0</v>
      </c>
      <c r="E23" s="14" t="s">
        <v>25</v>
      </c>
      <c r="F23" s="15">
        <f>SUM(F18:F22)</f>
        <v>0</v>
      </c>
      <c r="G23" s="12"/>
    </row>
    <row r="24" spans="2:7" hidden="1" x14ac:dyDescent="0.3">
      <c r="B24" s="16"/>
      <c r="C24" s="16"/>
      <c r="D24" s="16"/>
      <c r="E24" s="16"/>
      <c r="F24" s="16"/>
      <c r="G24" s="16"/>
    </row>
    <row r="25" spans="2:7" hidden="1" x14ac:dyDescent="0.3">
      <c r="B25" s="3" t="s">
        <v>32</v>
      </c>
      <c r="C25" s="4"/>
      <c r="D25" s="4"/>
      <c r="E25" s="4"/>
      <c r="F25" s="4"/>
      <c r="G25" s="5"/>
    </row>
    <row r="26" spans="2:7" ht="20.100000000000001" hidden="1" customHeight="1" x14ac:dyDescent="0.3">
      <c r="B26" s="6" t="s">
        <v>33</v>
      </c>
      <c r="C26" s="19" t="s">
        <v>34</v>
      </c>
      <c r="D26" s="20"/>
      <c r="E26" s="19" t="s">
        <v>35</v>
      </c>
      <c r="F26" s="20"/>
      <c r="G26" s="6" t="s">
        <v>36</v>
      </c>
    </row>
    <row r="27" spans="2:7" ht="20.100000000000001" hidden="1" customHeight="1" x14ac:dyDescent="0.3">
      <c r="B27" s="6"/>
      <c r="C27" s="21"/>
      <c r="D27" s="22"/>
      <c r="E27" s="21"/>
      <c r="F27" s="22"/>
      <c r="G27" s="6"/>
    </row>
    <row r="28" spans="2:7" hidden="1" x14ac:dyDescent="0.3">
      <c r="B28" s="8" t="s">
        <v>9</v>
      </c>
      <c r="C28" s="23" t="s">
        <v>10</v>
      </c>
      <c r="D28" s="24"/>
      <c r="E28" s="23" t="s">
        <v>11</v>
      </c>
      <c r="F28" s="24"/>
      <c r="G28" s="8" t="s">
        <v>12</v>
      </c>
    </row>
    <row r="29" spans="2:7" hidden="1" x14ac:dyDescent="0.3">
      <c r="B29" s="25">
        <f>SUM(B6-B18)</f>
        <v>0</v>
      </c>
      <c r="C29" s="26">
        <f>SUM(D12-D23)</f>
        <v>0</v>
      </c>
      <c r="D29" s="27"/>
      <c r="E29" s="26">
        <f>SUM(F12-F23)</f>
        <v>0</v>
      </c>
      <c r="F29" s="27"/>
      <c r="G29" s="15">
        <f>SUM(B29+C29-E29)</f>
        <v>0</v>
      </c>
    </row>
    <row r="30" spans="2:7" hidden="1" x14ac:dyDescent="0.3">
      <c r="B30" s="1" t="s">
        <v>37</v>
      </c>
    </row>
    <row r="31" spans="2:7" hidden="1" x14ac:dyDescent="0.3"/>
    <row r="32" spans="2:7" hidden="1" x14ac:dyDescent="0.3">
      <c r="B32" s="1" t="s">
        <v>49</v>
      </c>
      <c r="F32" s="1" t="s">
        <v>50</v>
      </c>
    </row>
    <row r="33" spans="1:7" hidden="1" x14ac:dyDescent="0.3"/>
    <row r="34" spans="1:7" hidden="1" x14ac:dyDescent="0.3">
      <c r="G34" s="2" t="s">
        <v>41</v>
      </c>
    </row>
    <row r="36" spans="1:7" ht="21" customHeight="1" x14ac:dyDescent="0.3">
      <c r="A36" s="35" t="s">
        <v>42</v>
      </c>
      <c r="B36" s="35"/>
      <c r="C36" s="35"/>
      <c r="D36" s="35"/>
      <c r="E36" s="35"/>
      <c r="F36" s="35"/>
      <c r="G36" s="35"/>
    </row>
    <row r="37" spans="1:7" ht="24.95" customHeight="1" x14ac:dyDescent="0.3">
      <c r="A37" s="35" t="s">
        <v>43</v>
      </c>
      <c r="B37" s="35" t="s">
        <v>3</v>
      </c>
      <c r="C37" s="35" t="s">
        <v>28</v>
      </c>
      <c r="D37" s="35"/>
      <c r="E37" s="35" t="s">
        <v>29</v>
      </c>
      <c r="F37" s="35"/>
      <c r="G37" s="35" t="s">
        <v>6</v>
      </c>
    </row>
    <row r="38" spans="1:7" ht="24.95" customHeight="1" x14ac:dyDescent="0.3">
      <c r="A38" s="35"/>
      <c r="B38" s="35"/>
      <c r="C38" s="36" t="s">
        <v>7</v>
      </c>
      <c r="D38" s="36" t="s">
        <v>8</v>
      </c>
      <c r="E38" s="36" t="s">
        <v>7</v>
      </c>
      <c r="F38" s="36" t="s">
        <v>8</v>
      </c>
      <c r="G38" s="35"/>
    </row>
    <row r="39" spans="1:7" ht="14.25" customHeight="1" x14ac:dyDescent="0.3">
      <c r="A39" s="8" t="s">
        <v>9</v>
      </c>
      <c r="B39" s="8" t="s">
        <v>10</v>
      </c>
      <c r="C39" s="8" t="s">
        <v>11</v>
      </c>
      <c r="D39" s="8" t="s">
        <v>12</v>
      </c>
      <c r="E39" s="8" t="s">
        <v>13</v>
      </c>
      <c r="F39" s="8" t="s">
        <v>14</v>
      </c>
      <c r="G39" s="8" t="s">
        <v>44</v>
      </c>
    </row>
    <row r="40" spans="1:7" ht="24.95" customHeight="1" x14ac:dyDescent="0.3">
      <c r="A40" s="37" t="s">
        <v>45</v>
      </c>
      <c r="B40" s="38">
        <f>B47+B54+B61</f>
        <v>70586.8</v>
      </c>
      <c r="C40" s="39" t="s">
        <v>15</v>
      </c>
      <c r="D40" s="40">
        <f t="shared" ref="D40:D45" si="0">SUM(D47+D54+D61)</f>
        <v>15744</v>
      </c>
      <c r="E40" s="39" t="s">
        <v>16</v>
      </c>
      <c r="F40" s="40">
        <f t="shared" ref="F40:F45" si="1">SUM(F47+F54+F61)</f>
        <v>0</v>
      </c>
      <c r="G40" s="41">
        <f>SUM(B40+D46-F46)</f>
        <v>86330.8</v>
      </c>
    </row>
    <row r="41" spans="1:7" ht="24.95" customHeight="1" x14ac:dyDescent="0.3">
      <c r="A41" s="37"/>
      <c r="B41" s="38"/>
      <c r="C41" s="39" t="s">
        <v>17</v>
      </c>
      <c r="D41" s="40">
        <f t="shared" si="0"/>
        <v>0</v>
      </c>
      <c r="E41" s="39" t="s">
        <v>17</v>
      </c>
      <c r="F41" s="40">
        <f t="shared" si="1"/>
        <v>0</v>
      </c>
      <c r="G41" s="41"/>
    </row>
    <row r="42" spans="1:7" ht="24.95" customHeight="1" x14ac:dyDescent="0.3">
      <c r="A42" s="37"/>
      <c r="B42" s="38"/>
      <c r="C42" s="39" t="s">
        <v>18</v>
      </c>
      <c r="D42" s="40">
        <f t="shared" si="0"/>
        <v>0</v>
      </c>
      <c r="E42" s="39" t="s">
        <v>18</v>
      </c>
      <c r="F42" s="40">
        <f t="shared" si="1"/>
        <v>0</v>
      </c>
      <c r="G42" s="41"/>
    </row>
    <row r="43" spans="1:7" ht="24.95" customHeight="1" x14ac:dyDescent="0.3">
      <c r="A43" s="37"/>
      <c r="B43" s="38"/>
      <c r="C43" s="39" t="s">
        <v>19</v>
      </c>
      <c r="D43" s="40">
        <f t="shared" si="0"/>
        <v>0</v>
      </c>
      <c r="E43" s="39" t="s">
        <v>19</v>
      </c>
      <c r="F43" s="40">
        <f t="shared" si="1"/>
        <v>0</v>
      </c>
      <c r="G43" s="41"/>
    </row>
    <row r="44" spans="1:7" ht="24.95" customHeight="1" x14ac:dyDescent="0.3">
      <c r="A44" s="37"/>
      <c r="B44" s="38"/>
      <c r="C44" s="39" t="s">
        <v>20</v>
      </c>
      <c r="D44" s="40">
        <f t="shared" si="0"/>
        <v>0</v>
      </c>
      <c r="E44" s="39" t="s">
        <v>21</v>
      </c>
      <c r="F44" s="40">
        <f t="shared" si="1"/>
        <v>0</v>
      </c>
      <c r="G44" s="41"/>
    </row>
    <row r="45" spans="1:7" ht="24.95" customHeight="1" x14ac:dyDescent="0.3">
      <c r="A45" s="37"/>
      <c r="B45" s="38"/>
      <c r="C45" s="42" t="s">
        <v>22</v>
      </c>
      <c r="D45" s="40">
        <f t="shared" si="0"/>
        <v>0</v>
      </c>
      <c r="E45" s="42" t="s">
        <v>23</v>
      </c>
      <c r="F45" s="40">
        <f t="shared" si="1"/>
        <v>0</v>
      </c>
      <c r="G45" s="41"/>
    </row>
    <row r="46" spans="1:7" ht="24.95" customHeight="1" x14ac:dyDescent="0.3">
      <c r="A46" s="37"/>
      <c r="B46" s="38"/>
      <c r="C46" s="43" t="s">
        <v>24</v>
      </c>
      <c r="D46" s="44">
        <f>SUM(D40:D45)</f>
        <v>15744</v>
      </c>
      <c r="E46" s="43" t="s">
        <v>25</v>
      </c>
      <c r="F46" s="44">
        <f>SUM(F40:F45)</f>
        <v>0</v>
      </c>
      <c r="G46" s="41"/>
    </row>
    <row r="47" spans="1:7" ht="24.95" customHeight="1" x14ac:dyDescent="0.3">
      <c r="A47" s="45" t="s">
        <v>46</v>
      </c>
      <c r="B47" s="46">
        <v>18032.759999999998</v>
      </c>
      <c r="C47" s="10" t="s">
        <v>15</v>
      </c>
      <c r="D47" s="47">
        <v>15744</v>
      </c>
      <c r="E47" s="10" t="s">
        <v>16</v>
      </c>
      <c r="F47" s="47"/>
      <c r="G47" s="48">
        <f>SUM(B47+D53-F53)</f>
        <v>33776.759999999995</v>
      </c>
    </row>
    <row r="48" spans="1:7" ht="24.95" customHeight="1" x14ac:dyDescent="0.3">
      <c r="A48" s="45"/>
      <c r="B48" s="46"/>
      <c r="C48" s="49" t="s">
        <v>17</v>
      </c>
      <c r="D48" s="47"/>
      <c r="E48" s="49" t="s">
        <v>17</v>
      </c>
      <c r="F48" s="47"/>
      <c r="G48" s="48"/>
    </row>
    <row r="49" spans="1:7" ht="24.95" customHeight="1" x14ac:dyDescent="0.3">
      <c r="A49" s="45"/>
      <c r="B49" s="46"/>
      <c r="C49" s="49" t="s">
        <v>18</v>
      </c>
      <c r="D49" s="47"/>
      <c r="E49" s="49" t="s">
        <v>18</v>
      </c>
      <c r="F49" s="47"/>
      <c r="G49" s="48"/>
    </row>
    <row r="50" spans="1:7" ht="24.95" customHeight="1" x14ac:dyDescent="0.3">
      <c r="A50" s="45"/>
      <c r="B50" s="46"/>
      <c r="C50" s="49" t="s">
        <v>19</v>
      </c>
      <c r="D50" s="47"/>
      <c r="E50" s="49" t="s">
        <v>19</v>
      </c>
      <c r="F50" s="47"/>
      <c r="G50" s="48"/>
    </row>
    <row r="51" spans="1:7" ht="24.95" customHeight="1" x14ac:dyDescent="0.3">
      <c r="A51" s="45"/>
      <c r="B51" s="46"/>
      <c r="C51" s="49" t="s">
        <v>20</v>
      </c>
      <c r="D51" s="47"/>
      <c r="E51" s="49" t="s">
        <v>21</v>
      </c>
      <c r="F51" s="47"/>
      <c r="G51" s="48"/>
    </row>
    <row r="52" spans="1:7" ht="24.95" customHeight="1" x14ac:dyDescent="0.3">
      <c r="A52" s="45"/>
      <c r="B52" s="46"/>
      <c r="C52" s="50" t="s">
        <v>22</v>
      </c>
      <c r="D52" s="47"/>
      <c r="E52" s="50" t="s">
        <v>23</v>
      </c>
      <c r="F52" s="47"/>
      <c r="G52" s="48"/>
    </row>
    <row r="53" spans="1:7" ht="24.95" customHeight="1" x14ac:dyDescent="0.3">
      <c r="A53" s="45"/>
      <c r="B53" s="46"/>
      <c r="C53" s="51" t="s">
        <v>24</v>
      </c>
      <c r="D53" s="52">
        <f>SUM(D47:D52)</f>
        <v>15744</v>
      </c>
      <c r="E53" s="51" t="s">
        <v>25</v>
      </c>
      <c r="F53" s="52">
        <f>SUM(F47:F52)</f>
        <v>0</v>
      </c>
      <c r="G53" s="48"/>
    </row>
    <row r="54" spans="1:7" ht="24.95" customHeight="1" x14ac:dyDescent="0.3">
      <c r="A54" s="45" t="s">
        <v>47</v>
      </c>
      <c r="B54" s="46">
        <v>23896.43</v>
      </c>
      <c r="C54" s="10" t="s">
        <v>15</v>
      </c>
      <c r="D54" s="47"/>
      <c r="E54" s="10" t="s">
        <v>16</v>
      </c>
      <c r="F54" s="47"/>
      <c r="G54" s="48">
        <f>SUM(B54+D60-F60)</f>
        <v>23896.43</v>
      </c>
    </row>
    <row r="55" spans="1:7" ht="24.95" customHeight="1" x14ac:dyDescent="0.3">
      <c r="A55" s="45"/>
      <c r="B55" s="46"/>
      <c r="C55" s="49" t="s">
        <v>17</v>
      </c>
      <c r="D55" s="47"/>
      <c r="E55" s="49" t="s">
        <v>17</v>
      </c>
      <c r="F55" s="47"/>
      <c r="G55" s="48"/>
    </row>
    <row r="56" spans="1:7" ht="24.95" customHeight="1" x14ac:dyDescent="0.3">
      <c r="A56" s="45"/>
      <c r="B56" s="46"/>
      <c r="C56" s="49" t="s">
        <v>18</v>
      </c>
      <c r="D56" s="47"/>
      <c r="E56" s="49" t="s">
        <v>18</v>
      </c>
      <c r="F56" s="47"/>
      <c r="G56" s="48"/>
    </row>
    <row r="57" spans="1:7" ht="24.95" customHeight="1" x14ac:dyDescent="0.3">
      <c r="A57" s="45"/>
      <c r="B57" s="46"/>
      <c r="C57" s="49" t="s">
        <v>19</v>
      </c>
      <c r="D57" s="47"/>
      <c r="E57" s="49" t="s">
        <v>19</v>
      </c>
      <c r="F57" s="47"/>
      <c r="G57" s="48"/>
    </row>
    <row r="58" spans="1:7" ht="24.95" customHeight="1" x14ac:dyDescent="0.3">
      <c r="A58" s="45"/>
      <c r="B58" s="46"/>
      <c r="C58" s="49" t="s">
        <v>20</v>
      </c>
      <c r="D58" s="47"/>
      <c r="E58" s="49" t="s">
        <v>21</v>
      </c>
      <c r="F58" s="47"/>
      <c r="G58" s="48"/>
    </row>
    <row r="59" spans="1:7" ht="24.95" customHeight="1" x14ac:dyDescent="0.3">
      <c r="A59" s="45"/>
      <c r="B59" s="46"/>
      <c r="C59" s="50" t="s">
        <v>22</v>
      </c>
      <c r="D59" s="47"/>
      <c r="E59" s="50" t="s">
        <v>23</v>
      </c>
      <c r="F59" s="47"/>
      <c r="G59" s="48"/>
    </row>
    <row r="60" spans="1:7" ht="24.95" customHeight="1" x14ac:dyDescent="0.3">
      <c r="A60" s="45"/>
      <c r="B60" s="46"/>
      <c r="C60" s="51" t="s">
        <v>24</v>
      </c>
      <c r="D60" s="52">
        <f>SUM(D54:D59)</f>
        <v>0</v>
      </c>
      <c r="E60" s="51" t="s">
        <v>25</v>
      </c>
      <c r="F60" s="52">
        <f>SUM(F54:F59)</f>
        <v>0</v>
      </c>
      <c r="G60" s="48"/>
    </row>
    <row r="61" spans="1:7" ht="24.95" customHeight="1" x14ac:dyDescent="0.3">
      <c r="A61" s="45" t="s">
        <v>48</v>
      </c>
      <c r="B61" s="46">
        <v>28657.61</v>
      </c>
      <c r="C61" s="10" t="s">
        <v>15</v>
      </c>
      <c r="D61" s="47"/>
      <c r="E61" s="10" t="s">
        <v>16</v>
      </c>
      <c r="F61" s="47"/>
      <c r="G61" s="48">
        <f>SUM(B61+D67-F67)</f>
        <v>28657.61</v>
      </c>
    </row>
    <row r="62" spans="1:7" ht="24.95" customHeight="1" x14ac:dyDescent="0.3">
      <c r="A62" s="45"/>
      <c r="B62" s="46"/>
      <c r="C62" s="49" t="s">
        <v>17</v>
      </c>
      <c r="D62" s="47"/>
      <c r="E62" s="49" t="s">
        <v>17</v>
      </c>
      <c r="F62" s="47"/>
      <c r="G62" s="48"/>
    </row>
    <row r="63" spans="1:7" ht="24.95" customHeight="1" x14ac:dyDescent="0.3">
      <c r="A63" s="45"/>
      <c r="B63" s="46"/>
      <c r="C63" s="49" t="s">
        <v>18</v>
      </c>
      <c r="D63" s="47"/>
      <c r="E63" s="49" t="s">
        <v>18</v>
      </c>
      <c r="F63" s="47"/>
      <c r="G63" s="48"/>
    </row>
    <row r="64" spans="1:7" ht="24.95" customHeight="1" x14ac:dyDescent="0.3">
      <c r="A64" s="45"/>
      <c r="B64" s="46"/>
      <c r="C64" s="49" t="s">
        <v>19</v>
      </c>
      <c r="D64" s="47"/>
      <c r="E64" s="49" t="s">
        <v>19</v>
      </c>
      <c r="F64" s="47"/>
      <c r="G64" s="48"/>
    </row>
    <row r="65" spans="1:7" ht="24.95" customHeight="1" x14ac:dyDescent="0.3">
      <c r="A65" s="45"/>
      <c r="B65" s="46"/>
      <c r="C65" s="49" t="s">
        <v>20</v>
      </c>
      <c r="D65" s="47"/>
      <c r="E65" s="49" t="s">
        <v>21</v>
      </c>
      <c r="F65" s="47">
        <v>0</v>
      </c>
      <c r="G65" s="48"/>
    </row>
    <row r="66" spans="1:7" ht="24.95" customHeight="1" x14ac:dyDescent="0.3">
      <c r="A66" s="45"/>
      <c r="B66" s="46"/>
      <c r="C66" s="50" t="s">
        <v>22</v>
      </c>
      <c r="D66" s="47"/>
      <c r="E66" s="50" t="s">
        <v>23</v>
      </c>
      <c r="F66" s="47"/>
      <c r="G66" s="48"/>
    </row>
    <row r="67" spans="1:7" ht="24.95" customHeight="1" x14ac:dyDescent="0.3">
      <c r="A67" s="45"/>
      <c r="B67" s="46"/>
      <c r="C67" s="51" t="s">
        <v>24</v>
      </c>
      <c r="D67" s="52">
        <f>SUM(D61:D66)</f>
        <v>0</v>
      </c>
      <c r="E67" s="51" t="s">
        <v>25</v>
      </c>
      <c r="F67" s="52">
        <f>SUM(F61:F66)</f>
        <v>0</v>
      </c>
      <c r="G67" s="48"/>
    </row>
    <row r="68" spans="1:7" hidden="1" x14ac:dyDescent="0.3">
      <c r="A68" s="1" t="s">
        <v>37</v>
      </c>
    </row>
    <row r="69" spans="1:7" hidden="1" x14ac:dyDescent="0.3"/>
    <row r="70" spans="1:7" hidden="1" x14ac:dyDescent="0.3">
      <c r="B70" s="53" t="s">
        <v>49</v>
      </c>
      <c r="F70" s="53" t="s">
        <v>50</v>
      </c>
    </row>
    <row r="71" spans="1:7" x14ac:dyDescent="0.3">
      <c r="A71" s="16"/>
      <c r="B71" s="16"/>
      <c r="C71" s="16"/>
      <c r="D71" s="16"/>
      <c r="E71" s="16"/>
      <c r="F71" s="16"/>
      <c r="G71" s="16"/>
    </row>
    <row r="72" spans="1:7" hidden="1" x14ac:dyDescent="0.3">
      <c r="A72" s="16"/>
      <c r="B72" s="16"/>
      <c r="C72" s="16"/>
      <c r="D72" s="16"/>
      <c r="E72" s="16"/>
      <c r="G72" s="2" t="s">
        <v>41</v>
      </c>
    </row>
    <row r="73" spans="1:7" x14ac:dyDescent="0.3">
      <c r="A73" s="35" t="s">
        <v>51</v>
      </c>
      <c r="B73" s="35"/>
      <c r="C73" s="35"/>
      <c r="D73" s="35"/>
      <c r="E73" s="35"/>
      <c r="F73" s="35"/>
      <c r="G73" s="35"/>
    </row>
    <row r="74" spans="1:7" ht="20.100000000000001" customHeight="1" x14ac:dyDescent="0.3">
      <c r="A74" s="35" t="s">
        <v>43</v>
      </c>
      <c r="B74" s="35" t="s">
        <v>27</v>
      </c>
      <c r="C74" s="35" t="s">
        <v>28</v>
      </c>
      <c r="D74" s="35"/>
      <c r="E74" s="35" t="s">
        <v>29</v>
      </c>
      <c r="F74" s="35"/>
      <c r="G74" s="35" t="s">
        <v>30</v>
      </c>
    </row>
    <row r="75" spans="1:7" ht="20.100000000000001" customHeight="1" x14ac:dyDescent="0.3">
      <c r="A75" s="35"/>
      <c r="B75" s="35"/>
      <c r="C75" s="36" t="s">
        <v>7</v>
      </c>
      <c r="D75" s="36" t="s">
        <v>8</v>
      </c>
      <c r="E75" s="36" t="s">
        <v>7</v>
      </c>
      <c r="F75" s="36" t="s">
        <v>8</v>
      </c>
      <c r="G75" s="35"/>
    </row>
    <row r="76" spans="1:7" x14ac:dyDescent="0.3">
      <c r="A76" s="8" t="s">
        <v>9</v>
      </c>
      <c r="B76" s="8" t="s">
        <v>10</v>
      </c>
      <c r="C76" s="8" t="s">
        <v>11</v>
      </c>
      <c r="D76" s="8" t="s">
        <v>12</v>
      </c>
      <c r="E76" s="8" t="s">
        <v>13</v>
      </c>
      <c r="F76" s="8" t="s">
        <v>14</v>
      </c>
      <c r="G76" s="8" t="s">
        <v>44</v>
      </c>
    </row>
    <row r="77" spans="1:7" ht="25.5" x14ac:dyDescent="0.3">
      <c r="A77" s="6" t="s">
        <v>45</v>
      </c>
      <c r="B77" s="38">
        <f>B83+B89+B95</f>
        <v>61603.47</v>
      </c>
      <c r="C77" s="54" t="s">
        <v>31</v>
      </c>
      <c r="D77" s="55">
        <f>SUM(D83+D89+D95)</f>
        <v>2593.6</v>
      </c>
      <c r="E77" s="54" t="s">
        <v>31</v>
      </c>
      <c r="F77" s="40">
        <f>SUM(F83+F89+F95)</f>
        <v>0</v>
      </c>
      <c r="G77" s="41">
        <f>SUM(B77+D82-F82)</f>
        <v>64197.07</v>
      </c>
    </row>
    <row r="78" spans="1:7" ht="25.5" x14ac:dyDescent="0.3">
      <c r="A78" s="6"/>
      <c r="B78" s="38"/>
      <c r="C78" s="54" t="s">
        <v>17</v>
      </c>
      <c r="D78" s="55">
        <f>SUM(D84+D90+D96)</f>
        <v>0</v>
      </c>
      <c r="E78" s="54" t="s">
        <v>17</v>
      </c>
      <c r="F78" s="40">
        <f>SUM(F84+F90+F96)</f>
        <v>0</v>
      </c>
      <c r="G78" s="41"/>
    </row>
    <row r="79" spans="1:7" ht="25.5" x14ac:dyDescent="0.3">
      <c r="A79" s="6"/>
      <c r="B79" s="38"/>
      <c r="C79" s="39" t="s">
        <v>18</v>
      </c>
      <c r="D79" s="55">
        <f>SUM(D85+D91+D97)</f>
        <v>0</v>
      </c>
      <c r="E79" s="39" t="s">
        <v>18</v>
      </c>
      <c r="F79" s="40">
        <f>SUM(F85+F91+F97)</f>
        <v>0</v>
      </c>
      <c r="G79" s="41"/>
    </row>
    <row r="80" spans="1:7" x14ac:dyDescent="0.3">
      <c r="A80" s="6"/>
      <c r="B80" s="38"/>
      <c r="C80" s="54" t="s">
        <v>19</v>
      </c>
      <c r="D80" s="55">
        <f>SUM(D86+D92+D98)</f>
        <v>0</v>
      </c>
      <c r="E80" s="54" t="s">
        <v>19</v>
      </c>
      <c r="F80" s="55">
        <f>SUM(F86+F92+F98)</f>
        <v>0</v>
      </c>
      <c r="G80" s="41"/>
    </row>
    <row r="81" spans="1:7" x14ac:dyDescent="0.3">
      <c r="A81" s="6"/>
      <c r="B81" s="38"/>
      <c r="C81" s="54" t="s">
        <v>22</v>
      </c>
      <c r="D81" s="55">
        <f>SUM(D87+D93+D99)</f>
        <v>0</v>
      </c>
      <c r="E81" s="54" t="s">
        <v>23</v>
      </c>
      <c r="F81" s="40">
        <f>SUM(F87+F93+F99)</f>
        <v>0</v>
      </c>
      <c r="G81" s="41"/>
    </row>
    <row r="82" spans="1:7" ht="25.5" x14ac:dyDescent="0.3">
      <c r="A82" s="6"/>
      <c r="B82" s="38"/>
      <c r="C82" s="43" t="s">
        <v>24</v>
      </c>
      <c r="D82" s="44">
        <f>SUM(D77:D81)</f>
        <v>2593.6</v>
      </c>
      <c r="E82" s="43" t="s">
        <v>25</v>
      </c>
      <c r="F82" s="44">
        <f>SUM(F77:F81)</f>
        <v>0</v>
      </c>
      <c r="G82" s="41"/>
    </row>
    <row r="83" spans="1:7" ht="25.5" x14ac:dyDescent="0.3">
      <c r="A83" s="56" t="s">
        <v>46</v>
      </c>
      <c r="B83" s="9">
        <v>18032.759999999998</v>
      </c>
      <c r="C83" s="17" t="s">
        <v>31</v>
      </c>
      <c r="D83" s="18">
        <v>393.6</v>
      </c>
      <c r="E83" s="17" t="s">
        <v>31</v>
      </c>
      <c r="F83" s="11"/>
      <c r="G83" s="12">
        <f>SUM(B83+D88-F88)</f>
        <v>18426.359999999997</v>
      </c>
    </row>
    <row r="84" spans="1:7" ht="25.5" x14ac:dyDescent="0.3">
      <c r="A84" s="56"/>
      <c r="B84" s="9"/>
      <c r="C84" s="17" t="s">
        <v>17</v>
      </c>
      <c r="D84" s="18"/>
      <c r="E84" s="17" t="s">
        <v>17</v>
      </c>
      <c r="F84" s="11"/>
      <c r="G84" s="12"/>
    </row>
    <row r="85" spans="1:7" ht="25.5" x14ac:dyDescent="0.3">
      <c r="A85" s="56"/>
      <c r="B85" s="9"/>
      <c r="C85" s="10" t="s">
        <v>18</v>
      </c>
      <c r="D85" s="11"/>
      <c r="E85" s="10" t="s">
        <v>18</v>
      </c>
      <c r="F85" s="11"/>
      <c r="G85" s="12"/>
    </row>
    <row r="86" spans="1:7" x14ac:dyDescent="0.3">
      <c r="A86" s="56"/>
      <c r="B86" s="9"/>
      <c r="C86" s="17" t="s">
        <v>19</v>
      </c>
      <c r="D86" s="18"/>
      <c r="E86" s="17" t="s">
        <v>19</v>
      </c>
      <c r="F86" s="11"/>
      <c r="G86" s="12"/>
    </row>
    <row r="87" spans="1:7" x14ac:dyDescent="0.3">
      <c r="A87" s="56"/>
      <c r="B87" s="9"/>
      <c r="C87" s="17" t="s">
        <v>22</v>
      </c>
      <c r="D87" s="18"/>
      <c r="E87" s="17" t="s">
        <v>23</v>
      </c>
      <c r="F87" s="11"/>
      <c r="G87" s="12"/>
    </row>
    <row r="88" spans="1:7" ht="25.5" x14ac:dyDescent="0.3">
      <c r="A88" s="56"/>
      <c r="B88" s="9"/>
      <c r="C88" s="14" t="s">
        <v>24</v>
      </c>
      <c r="D88" s="15">
        <f>SUM(D83:D87)</f>
        <v>393.6</v>
      </c>
      <c r="E88" s="14" t="s">
        <v>25</v>
      </c>
      <c r="F88" s="15">
        <f>SUM(F83:F87)</f>
        <v>0</v>
      </c>
      <c r="G88" s="12"/>
    </row>
    <row r="89" spans="1:7" ht="25.5" x14ac:dyDescent="0.3">
      <c r="A89" s="56" t="s">
        <v>47</v>
      </c>
      <c r="B89" s="9">
        <v>23896.43</v>
      </c>
      <c r="C89" s="17" t="s">
        <v>31</v>
      </c>
      <c r="D89" s="18">
        <v>0</v>
      </c>
      <c r="E89" s="17" t="s">
        <v>31</v>
      </c>
      <c r="F89" s="11"/>
      <c r="G89" s="12">
        <f>SUM(B89+D94-F94)</f>
        <v>23896.43</v>
      </c>
    </row>
    <row r="90" spans="1:7" ht="25.5" x14ac:dyDescent="0.3">
      <c r="A90" s="56"/>
      <c r="B90" s="9"/>
      <c r="C90" s="17" t="s">
        <v>17</v>
      </c>
      <c r="D90" s="18"/>
      <c r="E90" s="17" t="s">
        <v>17</v>
      </c>
      <c r="F90" s="11"/>
      <c r="G90" s="12"/>
    </row>
    <row r="91" spans="1:7" ht="25.5" x14ac:dyDescent="0.3">
      <c r="A91" s="56"/>
      <c r="B91" s="9"/>
      <c r="C91" s="10" t="s">
        <v>18</v>
      </c>
      <c r="D91" s="11"/>
      <c r="E91" s="10" t="s">
        <v>18</v>
      </c>
      <c r="F91" s="11"/>
      <c r="G91" s="12"/>
    </row>
    <row r="92" spans="1:7" x14ac:dyDescent="0.3">
      <c r="A92" s="56"/>
      <c r="B92" s="9"/>
      <c r="C92" s="17" t="s">
        <v>19</v>
      </c>
      <c r="D92" s="18"/>
      <c r="E92" s="17" t="s">
        <v>19</v>
      </c>
      <c r="F92" s="11"/>
      <c r="G92" s="12"/>
    </row>
    <row r="93" spans="1:7" x14ac:dyDescent="0.3">
      <c r="A93" s="56"/>
      <c r="B93" s="9"/>
      <c r="C93" s="17" t="s">
        <v>22</v>
      </c>
      <c r="D93" s="18"/>
      <c r="E93" s="17" t="s">
        <v>23</v>
      </c>
      <c r="F93" s="11"/>
      <c r="G93" s="12"/>
    </row>
    <row r="94" spans="1:7" ht="25.5" x14ac:dyDescent="0.3">
      <c r="A94" s="56"/>
      <c r="B94" s="9"/>
      <c r="C94" s="14" t="s">
        <v>24</v>
      </c>
      <c r="D94" s="15">
        <f>SUM(D89:D93)</f>
        <v>0</v>
      </c>
      <c r="E94" s="14" t="s">
        <v>25</v>
      </c>
      <c r="F94" s="15">
        <f>SUM(F89:F93)</f>
        <v>0</v>
      </c>
      <c r="G94" s="12"/>
    </row>
    <row r="95" spans="1:7" ht="25.5" x14ac:dyDescent="0.3">
      <c r="A95" s="56" t="s">
        <v>48</v>
      </c>
      <c r="B95" s="9">
        <v>19674.28</v>
      </c>
      <c r="C95" s="17" t="s">
        <v>31</v>
      </c>
      <c r="D95" s="18">
        <v>2200</v>
      </c>
      <c r="E95" s="17" t="s">
        <v>31</v>
      </c>
      <c r="F95" s="11"/>
      <c r="G95" s="12">
        <f>SUM(B95+D100-F100)</f>
        <v>21874.28</v>
      </c>
    </row>
    <row r="96" spans="1:7" ht="25.5" x14ac:dyDescent="0.3">
      <c r="A96" s="56"/>
      <c r="B96" s="9"/>
      <c r="C96" s="17" t="s">
        <v>17</v>
      </c>
      <c r="D96" s="18"/>
      <c r="E96" s="17" t="s">
        <v>17</v>
      </c>
      <c r="F96" s="11"/>
      <c r="G96" s="12"/>
    </row>
    <row r="97" spans="1:7" ht="25.5" x14ac:dyDescent="0.3">
      <c r="A97" s="56"/>
      <c r="B97" s="9"/>
      <c r="C97" s="10" t="s">
        <v>18</v>
      </c>
      <c r="D97" s="11"/>
      <c r="E97" s="10" t="s">
        <v>18</v>
      </c>
      <c r="F97" s="11"/>
      <c r="G97" s="12"/>
    </row>
    <row r="98" spans="1:7" x14ac:dyDescent="0.3">
      <c r="A98" s="56"/>
      <c r="B98" s="9"/>
      <c r="C98" s="17" t="s">
        <v>19</v>
      </c>
      <c r="D98" s="18"/>
      <c r="E98" s="17" t="s">
        <v>19</v>
      </c>
      <c r="F98" s="11"/>
      <c r="G98" s="12"/>
    </row>
    <row r="99" spans="1:7" x14ac:dyDescent="0.3">
      <c r="A99" s="56"/>
      <c r="B99" s="9"/>
      <c r="C99" s="17" t="s">
        <v>22</v>
      </c>
      <c r="D99" s="18"/>
      <c r="E99" s="17" t="s">
        <v>23</v>
      </c>
      <c r="F99" s="11"/>
      <c r="G99" s="12"/>
    </row>
    <row r="100" spans="1:7" ht="25.5" x14ac:dyDescent="0.3">
      <c r="A100" s="56"/>
      <c r="B100" s="9"/>
      <c r="C100" s="14" t="s">
        <v>24</v>
      </c>
      <c r="D100" s="15">
        <f>SUM(D95:D99)</f>
        <v>2200</v>
      </c>
      <c r="E100" s="14" t="s">
        <v>25</v>
      </c>
      <c r="F100" s="15">
        <f>SUM(F95:F99)</f>
        <v>0</v>
      </c>
      <c r="G100" s="12"/>
    </row>
    <row r="102" spans="1:7" ht="15" customHeight="1" x14ac:dyDescent="0.3">
      <c r="A102" s="35" t="s">
        <v>52</v>
      </c>
      <c r="B102" s="35"/>
      <c r="C102" s="35"/>
      <c r="D102" s="35"/>
      <c r="E102" s="35"/>
      <c r="F102" s="35"/>
      <c r="G102" s="35"/>
    </row>
    <row r="103" spans="1:7" ht="20.100000000000001" customHeight="1" x14ac:dyDescent="0.3">
      <c r="A103" s="35" t="s">
        <v>43</v>
      </c>
      <c r="B103" s="35" t="s">
        <v>33</v>
      </c>
      <c r="C103" s="35" t="s">
        <v>34</v>
      </c>
      <c r="D103" s="35"/>
      <c r="E103" s="35" t="s">
        <v>35</v>
      </c>
      <c r="F103" s="35"/>
      <c r="G103" s="35" t="s">
        <v>36</v>
      </c>
    </row>
    <row r="104" spans="1:7" ht="20.100000000000001" customHeight="1" x14ac:dyDescent="0.3">
      <c r="A104" s="35"/>
      <c r="B104" s="35"/>
      <c r="C104" s="35"/>
      <c r="D104" s="35"/>
      <c r="E104" s="35"/>
      <c r="F104" s="35"/>
      <c r="G104" s="35"/>
    </row>
    <row r="105" spans="1:7" x14ac:dyDescent="0.3">
      <c r="A105" s="8" t="s">
        <v>9</v>
      </c>
      <c r="B105" s="8" t="s">
        <v>10</v>
      </c>
      <c r="C105" s="57" t="s">
        <v>11</v>
      </c>
      <c r="D105" s="57"/>
      <c r="E105" s="57" t="s">
        <v>12</v>
      </c>
      <c r="F105" s="57"/>
      <c r="G105" s="8" t="s">
        <v>13</v>
      </c>
    </row>
    <row r="106" spans="1:7" ht="26.25" customHeight="1" x14ac:dyDescent="0.3">
      <c r="A106" s="43" t="s">
        <v>45</v>
      </c>
      <c r="B106" s="58">
        <f>SUM(B40-B77)</f>
        <v>8983.3300000000017</v>
      </c>
      <c r="C106" s="59">
        <f>SUM(D46-D82)</f>
        <v>13150.4</v>
      </c>
      <c r="D106" s="60"/>
      <c r="E106" s="59">
        <f>SUM(F46-F82)</f>
        <v>0</v>
      </c>
      <c r="F106" s="60"/>
      <c r="G106" s="44">
        <f>SUM(G40-G77)</f>
        <v>22133.730000000003</v>
      </c>
    </row>
    <row r="107" spans="1:7" x14ac:dyDescent="0.3">
      <c r="A107" s="61" t="s">
        <v>53</v>
      </c>
      <c r="B107" s="62"/>
      <c r="C107" s="63">
        <v>0</v>
      </c>
      <c r="D107" s="64"/>
      <c r="E107" s="63">
        <v>0</v>
      </c>
      <c r="F107" s="64"/>
      <c r="G107" s="11">
        <f>SUM(B107+C107-E107)</f>
        <v>0</v>
      </c>
    </row>
    <row r="108" spans="1:7" ht="60.75" customHeight="1" x14ac:dyDescent="0.3">
      <c r="A108" s="65" t="s">
        <v>54</v>
      </c>
      <c r="B108" s="66"/>
      <c r="C108" s="67">
        <v>0</v>
      </c>
      <c r="D108" s="67"/>
      <c r="E108" s="67">
        <v>0</v>
      </c>
      <c r="F108" s="67"/>
      <c r="G108" s="68">
        <f t="shared" ref="G108:G112" si="2">SUM(B108+C108-E108)</f>
        <v>0</v>
      </c>
    </row>
    <row r="109" spans="1:7" ht="38.25" x14ac:dyDescent="0.3">
      <c r="A109" s="10" t="s">
        <v>55</v>
      </c>
      <c r="B109" s="62"/>
      <c r="C109" s="63">
        <v>0</v>
      </c>
      <c r="D109" s="63"/>
      <c r="E109" s="63">
        <v>0</v>
      </c>
      <c r="F109" s="63"/>
      <c r="G109" s="11">
        <f t="shared" si="2"/>
        <v>0</v>
      </c>
    </row>
    <row r="110" spans="1:7" ht="25.5" x14ac:dyDescent="0.3">
      <c r="A110" s="10" t="s">
        <v>56</v>
      </c>
      <c r="B110" s="62">
        <f>B47+B54-B83-B89</f>
        <v>0</v>
      </c>
      <c r="C110" s="63">
        <f>D53+D60-D88-D94</f>
        <v>15350.4</v>
      </c>
      <c r="D110" s="63"/>
      <c r="E110" s="69">
        <f>F53+F60-F88-F94</f>
        <v>0</v>
      </c>
      <c r="F110" s="70"/>
      <c r="G110" s="11">
        <f t="shared" si="2"/>
        <v>15350.4</v>
      </c>
    </row>
    <row r="111" spans="1:7" x14ac:dyDescent="0.3">
      <c r="A111" s="61" t="s">
        <v>57</v>
      </c>
      <c r="B111" s="62"/>
      <c r="C111" s="63">
        <v>0</v>
      </c>
      <c r="D111" s="64"/>
      <c r="E111" s="63">
        <v>0</v>
      </c>
      <c r="F111" s="64"/>
      <c r="G111" s="11">
        <f t="shared" si="2"/>
        <v>0</v>
      </c>
    </row>
    <row r="112" spans="1:7" x14ac:dyDescent="0.3">
      <c r="A112" s="61" t="s">
        <v>58</v>
      </c>
      <c r="B112" s="62">
        <f>B61-B95</f>
        <v>8983.3300000000017</v>
      </c>
      <c r="C112" s="63">
        <f>D67-D100</f>
        <v>-2200</v>
      </c>
      <c r="D112" s="64"/>
      <c r="E112" s="63">
        <f>F67-F100</f>
        <v>0</v>
      </c>
      <c r="F112" s="64"/>
      <c r="G112" s="11">
        <f t="shared" si="2"/>
        <v>6783.3300000000017</v>
      </c>
    </row>
    <row r="113" spans="1:7" x14ac:dyDescent="0.3">
      <c r="A113" s="1" t="s">
        <v>37</v>
      </c>
    </row>
    <row r="116" spans="1:7" ht="44.25" customHeight="1" x14ac:dyDescent="0.3">
      <c r="A116" s="30" t="s">
        <v>38</v>
      </c>
      <c r="G116" s="28" t="s">
        <v>38</v>
      </c>
    </row>
    <row r="117" spans="1:7" x14ac:dyDescent="0.3">
      <c r="A117" s="31" t="s">
        <v>39</v>
      </c>
      <c r="B117" s="53"/>
      <c r="F117" s="53"/>
      <c r="G117" s="34" t="s">
        <v>40</v>
      </c>
    </row>
  </sheetData>
  <mergeCells count="81">
    <mergeCell ref="C111:D111"/>
    <mergeCell ref="E111:F111"/>
    <mergeCell ref="C112:D112"/>
    <mergeCell ref="E112:F112"/>
    <mergeCell ref="C108:D108"/>
    <mergeCell ref="E108:F108"/>
    <mergeCell ref="C109:D109"/>
    <mergeCell ref="E109:F109"/>
    <mergeCell ref="C110:D110"/>
    <mergeCell ref="E110:F110"/>
    <mergeCell ref="C105:D105"/>
    <mergeCell ref="E105:F105"/>
    <mergeCell ref="C106:D106"/>
    <mergeCell ref="E106:F106"/>
    <mergeCell ref="C107:D107"/>
    <mergeCell ref="E107:F107"/>
    <mergeCell ref="A102:G102"/>
    <mergeCell ref="A103:A104"/>
    <mergeCell ref="B103:B104"/>
    <mergeCell ref="C103:D104"/>
    <mergeCell ref="E103:F104"/>
    <mergeCell ref="G103:G104"/>
    <mergeCell ref="A89:A94"/>
    <mergeCell ref="B89:B94"/>
    <mergeCell ref="G89:G94"/>
    <mergeCell ref="A95:A100"/>
    <mergeCell ref="B95:B100"/>
    <mergeCell ref="G95:G100"/>
    <mergeCell ref="A77:A82"/>
    <mergeCell ref="B77:B82"/>
    <mergeCell ref="G77:G82"/>
    <mergeCell ref="A83:A88"/>
    <mergeCell ref="B83:B88"/>
    <mergeCell ref="G83:G88"/>
    <mergeCell ref="A73:G73"/>
    <mergeCell ref="A74:A75"/>
    <mergeCell ref="B74:B75"/>
    <mergeCell ref="C74:D74"/>
    <mergeCell ref="E74:F74"/>
    <mergeCell ref="G74:G75"/>
    <mergeCell ref="A54:A60"/>
    <mergeCell ref="B54:B60"/>
    <mergeCell ref="G54:G60"/>
    <mergeCell ref="A61:A67"/>
    <mergeCell ref="B61:B67"/>
    <mergeCell ref="G61:G67"/>
    <mergeCell ref="A40:A46"/>
    <mergeCell ref="B40:B46"/>
    <mergeCell ref="G40:G46"/>
    <mergeCell ref="A47:A53"/>
    <mergeCell ref="B47:B53"/>
    <mergeCell ref="G47:G53"/>
    <mergeCell ref="C29:D29"/>
    <mergeCell ref="E29:F29"/>
    <mergeCell ref="A36:G36"/>
    <mergeCell ref="A37:A38"/>
    <mergeCell ref="B37:B38"/>
    <mergeCell ref="C37:D37"/>
    <mergeCell ref="E37:F37"/>
    <mergeCell ref="G37:G38"/>
    <mergeCell ref="B25:G25"/>
    <mergeCell ref="B26:B27"/>
    <mergeCell ref="C26:D27"/>
    <mergeCell ref="E26:F27"/>
    <mergeCell ref="G26:G27"/>
    <mergeCell ref="C28:D28"/>
    <mergeCell ref="E28:F28"/>
    <mergeCell ref="B14:G14"/>
    <mergeCell ref="B15:B16"/>
    <mergeCell ref="C15:D15"/>
    <mergeCell ref="E15:F15"/>
    <mergeCell ref="G15:G16"/>
    <mergeCell ref="B18:B23"/>
    <mergeCell ref="G18:G23"/>
    <mergeCell ref="B2:G2"/>
    <mergeCell ref="B3:B4"/>
    <mergeCell ref="C3:D3"/>
    <mergeCell ref="E3:F3"/>
    <mergeCell ref="G3:G4"/>
    <mergeCell ref="B6:B12"/>
    <mergeCell ref="G6:G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rowBreaks count="1" manualBreakCount="1">
    <brk id="7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5F006-1A34-4D79-90FD-330B2B1D2BCB}">
  <dimension ref="A1:G116"/>
  <sheetViews>
    <sheetView view="pageBreakPreview" zoomScale="145" zoomScaleNormal="145" zoomScaleSheetLayoutView="145" workbookViewId="0">
      <selection activeCell="D18" sqref="D18"/>
    </sheetView>
  </sheetViews>
  <sheetFormatPr defaultRowHeight="16.5" x14ac:dyDescent="0.3"/>
  <cols>
    <col min="1" max="7" width="15.7109375" style="1" customWidth="1"/>
    <col min="8" max="16384" width="9.140625" style="1"/>
  </cols>
  <sheetData>
    <row r="1" spans="2:7" x14ac:dyDescent="0.3">
      <c r="B1" s="1" t="s">
        <v>0</v>
      </c>
      <c r="G1" s="2" t="s">
        <v>1</v>
      </c>
    </row>
    <row r="2" spans="2:7" ht="15" customHeight="1" x14ac:dyDescent="0.3">
      <c r="B2" s="3" t="s">
        <v>2</v>
      </c>
      <c r="C2" s="4"/>
      <c r="D2" s="4"/>
      <c r="E2" s="4"/>
      <c r="F2" s="4"/>
      <c r="G2" s="5"/>
    </row>
    <row r="3" spans="2:7" ht="20.100000000000001" customHeight="1" x14ac:dyDescent="0.3">
      <c r="B3" s="6" t="s">
        <v>3</v>
      </c>
      <c r="C3" s="6" t="s">
        <v>4</v>
      </c>
      <c r="D3" s="6"/>
      <c r="E3" s="6" t="s">
        <v>5</v>
      </c>
      <c r="F3" s="6"/>
      <c r="G3" s="6" t="s">
        <v>6</v>
      </c>
    </row>
    <row r="4" spans="2:7" ht="20.100000000000001" customHeight="1" x14ac:dyDescent="0.3">
      <c r="B4" s="6"/>
      <c r="C4" s="7" t="s">
        <v>7</v>
      </c>
      <c r="D4" s="7" t="s">
        <v>8</v>
      </c>
      <c r="E4" s="7" t="s">
        <v>7</v>
      </c>
      <c r="F4" s="7" t="s">
        <v>8</v>
      </c>
      <c r="G4" s="6"/>
    </row>
    <row r="5" spans="2:7" x14ac:dyDescent="0.3"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</row>
    <row r="6" spans="2:7" ht="22.5" customHeight="1" x14ac:dyDescent="0.3">
      <c r="B6" s="9">
        <v>23971.87</v>
      </c>
      <c r="C6" s="10" t="s">
        <v>15</v>
      </c>
      <c r="D6" s="11"/>
      <c r="E6" s="10" t="s">
        <v>16</v>
      </c>
      <c r="F6" s="11"/>
      <c r="G6" s="12">
        <f>SUM(B6+D12-F12)</f>
        <v>23971.87</v>
      </c>
    </row>
    <row r="7" spans="2:7" ht="25.5" x14ac:dyDescent="0.3">
      <c r="B7" s="9"/>
      <c r="C7" s="10" t="s">
        <v>17</v>
      </c>
      <c r="D7" s="11"/>
      <c r="E7" s="10" t="s">
        <v>17</v>
      </c>
      <c r="F7" s="11"/>
      <c r="G7" s="12"/>
    </row>
    <row r="8" spans="2:7" ht="25.5" x14ac:dyDescent="0.3">
      <c r="B8" s="9"/>
      <c r="C8" s="10" t="s">
        <v>18</v>
      </c>
      <c r="D8" s="11"/>
      <c r="E8" s="10" t="s">
        <v>18</v>
      </c>
      <c r="F8" s="11"/>
      <c r="G8" s="12"/>
    </row>
    <row r="9" spans="2:7" x14ac:dyDescent="0.3">
      <c r="B9" s="9"/>
      <c r="C9" s="10" t="s">
        <v>19</v>
      </c>
      <c r="D9" s="11"/>
      <c r="E9" s="10" t="s">
        <v>19</v>
      </c>
      <c r="F9" s="11"/>
      <c r="G9" s="12"/>
    </row>
    <row r="10" spans="2:7" x14ac:dyDescent="0.3">
      <c r="B10" s="9"/>
      <c r="C10" s="10" t="s">
        <v>20</v>
      </c>
      <c r="D10" s="11"/>
      <c r="E10" s="10" t="s">
        <v>21</v>
      </c>
      <c r="F10" s="11"/>
      <c r="G10" s="12"/>
    </row>
    <row r="11" spans="2:7" x14ac:dyDescent="0.3">
      <c r="B11" s="9"/>
      <c r="C11" s="13" t="s">
        <v>22</v>
      </c>
      <c r="D11" s="11"/>
      <c r="E11" s="13" t="s">
        <v>23</v>
      </c>
      <c r="F11" s="11"/>
      <c r="G11" s="12"/>
    </row>
    <row r="12" spans="2:7" ht="25.5" x14ac:dyDescent="0.3">
      <c r="B12" s="9"/>
      <c r="C12" s="14" t="s">
        <v>24</v>
      </c>
      <c r="D12" s="15">
        <f>SUM(D6:D11)</f>
        <v>0</v>
      </c>
      <c r="E12" s="14" t="s">
        <v>25</v>
      </c>
      <c r="F12" s="15">
        <f>SUM(F6:F11)</f>
        <v>0</v>
      </c>
      <c r="G12" s="12"/>
    </row>
    <row r="13" spans="2:7" x14ac:dyDescent="0.3">
      <c r="B13" s="16"/>
      <c r="C13" s="16"/>
      <c r="D13" s="16"/>
      <c r="E13" s="16"/>
      <c r="F13" s="16"/>
      <c r="G13" s="16"/>
    </row>
    <row r="14" spans="2:7" ht="15" customHeight="1" x14ac:dyDescent="0.3">
      <c r="B14" s="3" t="s">
        <v>26</v>
      </c>
      <c r="C14" s="4"/>
      <c r="D14" s="4"/>
      <c r="E14" s="4"/>
      <c r="F14" s="4"/>
      <c r="G14" s="5"/>
    </row>
    <row r="15" spans="2:7" ht="20.100000000000001" customHeight="1" x14ac:dyDescent="0.3">
      <c r="B15" s="6" t="s">
        <v>27</v>
      </c>
      <c r="C15" s="6" t="s">
        <v>28</v>
      </c>
      <c r="D15" s="6"/>
      <c r="E15" s="6" t="s">
        <v>29</v>
      </c>
      <c r="F15" s="6"/>
      <c r="G15" s="6" t="s">
        <v>30</v>
      </c>
    </row>
    <row r="16" spans="2:7" ht="20.100000000000001" customHeight="1" x14ac:dyDescent="0.3">
      <c r="B16" s="6"/>
      <c r="C16" s="7" t="s">
        <v>7</v>
      </c>
      <c r="D16" s="7" t="s">
        <v>8</v>
      </c>
      <c r="E16" s="7" t="s">
        <v>7</v>
      </c>
      <c r="F16" s="7" t="s">
        <v>8</v>
      </c>
      <c r="G16" s="6"/>
    </row>
    <row r="17" spans="2:7" x14ac:dyDescent="0.3">
      <c r="B17" s="8" t="s">
        <v>9</v>
      </c>
      <c r="C17" s="8" t="s">
        <v>10</v>
      </c>
      <c r="D17" s="8" t="s">
        <v>11</v>
      </c>
      <c r="E17" s="8" t="s">
        <v>12</v>
      </c>
      <c r="F17" s="8" t="s">
        <v>13</v>
      </c>
      <c r="G17" s="8" t="s">
        <v>14</v>
      </c>
    </row>
    <row r="18" spans="2:7" ht="22.5" customHeight="1" x14ac:dyDescent="0.3">
      <c r="B18" s="9">
        <v>23971.87</v>
      </c>
      <c r="C18" s="17" t="s">
        <v>31</v>
      </c>
      <c r="D18" s="18"/>
      <c r="E18" s="17" t="s">
        <v>31</v>
      </c>
      <c r="F18" s="11"/>
      <c r="G18" s="12">
        <f>SUM(B18+D23-F23)</f>
        <v>23971.87</v>
      </c>
    </row>
    <row r="19" spans="2:7" ht="25.5" x14ac:dyDescent="0.3">
      <c r="B19" s="9"/>
      <c r="C19" s="17" t="s">
        <v>17</v>
      </c>
      <c r="D19" s="18"/>
      <c r="E19" s="17" t="s">
        <v>17</v>
      </c>
      <c r="F19" s="11"/>
      <c r="G19" s="12"/>
    </row>
    <row r="20" spans="2:7" ht="25.5" x14ac:dyDescent="0.3">
      <c r="B20" s="9"/>
      <c r="C20" s="10" t="s">
        <v>18</v>
      </c>
      <c r="D20" s="11"/>
      <c r="E20" s="10" t="s">
        <v>18</v>
      </c>
      <c r="F20" s="11"/>
      <c r="G20" s="12"/>
    </row>
    <row r="21" spans="2:7" x14ac:dyDescent="0.3">
      <c r="B21" s="9"/>
      <c r="C21" s="17" t="s">
        <v>19</v>
      </c>
      <c r="D21" s="18"/>
      <c r="E21" s="17" t="s">
        <v>19</v>
      </c>
      <c r="F21" s="11"/>
      <c r="G21" s="12"/>
    </row>
    <row r="22" spans="2:7" x14ac:dyDescent="0.3">
      <c r="B22" s="9"/>
      <c r="C22" s="17" t="s">
        <v>22</v>
      </c>
      <c r="D22" s="18"/>
      <c r="E22" s="17" t="s">
        <v>23</v>
      </c>
      <c r="F22" s="11"/>
      <c r="G22" s="12"/>
    </row>
    <row r="23" spans="2:7" ht="25.5" x14ac:dyDescent="0.3">
      <c r="B23" s="9"/>
      <c r="C23" s="14" t="s">
        <v>24</v>
      </c>
      <c r="D23" s="15">
        <f>SUM(D18:D22)</f>
        <v>0</v>
      </c>
      <c r="E23" s="14" t="s">
        <v>25</v>
      </c>
      <c r="F23" s="15">
        <f>SUM(F18:F22)</f>
        <v>0</v>
      </c>
      <c r="G23" s="12"/>
    </row>
    <row r="24" spans="2:7" x14ac:dyDescent="0.3">
      <c r="B24" s="16"/>
      <c r="C24" s="16"/>
      <c r="D24" s="16"/>
      <c r="E24" s="16"/>
      <c r="F24" s="16"/>
      <c r="G24" s="16"/>
    </row>
    <row r="25" spans="2:7" x14ac:dyDescent="0.3">
      <c r="B25" s="3" t="s">
        <v>32</v>
      </c>
      <c r="C25" s="4"/>
      <c r="D25" s="4"/>
      <c r="E25" s="4"/>
      <c r="F25" s="4"/>
      <c r="G25" s="5"/>
    </row>
    <row r="26" spans="2:7" ht="20.100000000000001" customHeight="1" x14ac:dyDescent="0.3">
      <c r="B26" s="6" t="s">
        <v>33</v>
      </c>
      <c r="C26" s="19" t="s">
        <v>34</v>
      </c>
      <c r="D26" s="20"/>
      <c r="E26" s="19" t="s">
        <v>35</v>
      </c>
      <c r="F26" s="20"/>
      <c r="G26" s="6" t="s">
        <v>36</v>
      </c>
    </row>
    <row r="27" spans="2:7" ht="20.100000000000001" customHeight="1" x14ac:dyDescent="0.3">
      <c r="B27" s="6"/>
      <c r="C27" s="21"/>
      <c r="D27" s="22"/>
      <c r="E27" s="21"/>
      <c r="F27" s="22"/>
      <c r="G27" s="6"/>
    </row>
    <row r="28" spans="2:7" x14ac:dyDescent="0.3">
      <c r="B28" s="8" t="s">
        <v>9</v>
      </c>
      <c r="C28" s="23" t="s">
        <v>10</v>
      </c>
      <c r="D28" s="24"/>
      <c r="E28" s="23" t="s">
        <v>11</v>
      </c>
      <c r="F28" s="24"/>
      <c r="G28" s="8" t="s">
        <v>12</v>
      </c>
    </row>
    <row r="29" spans="2:7" x14ac:dyDescent="0.3">
      <c r="B29" s="25">
        <f>SUM(B6-B18)</f>
        <v>0</v>
      </c>
      <c r="C29" s="26">
        <f>SUM(D12-D23)</f>
        <v>0</v>
      </c>
      <c r="D29" s="27"/>
      <c r="E29" s="26">
        <f>SUM(F12-F23)</f>
        <v>0</v>
      </c>
      <c r="F29" s="27"/>
      <c r="G29" s="15">
        <f>SUM(B29+C29-E29)</f>
        <v>0</v>
      </c>
    </row>
    <row r="30" spans="2:7" x14ac:dyDescent="0.3">
      <c r="B30" s="1" t="s">
        <v>37</v>
      </c>
    </row>
    <row r="33" spans="1:7" ht="42.75" customHeight="1" x14ac:dyDescent="0.3">
      <c r="B33" s="28" t="s">
        <v>38</v>
      </c>
      <c r="C33" s="29"/>
      <c r="D33" s="29"/>
      <c r="G33" s="30" t="s">
        <v>38</v>
      </c>
    </row>
    <row r="34" spans="1:7" x14ac:dyDescent="0.3">
      <c r="B34" s="31" t="s">
        <v>39</v>
      </c>
      <c r="C34" s="32"/>
      <c r="D34" s="33"/>
      <c r="G34" s="34" t="s">
        <v>40</v>
      </c>
    </row>
    <row r="35" spans="1:7" hidden="1" x14ac:dyDescent="0.3">
      <c r="G35" s="2" t="s">
        <v>41</v>
      </c>
    </row>
    <row r="36" spans="1:7" hidden="1" x14ac:dyDescent="0.3"/>
    <row r="37" spans="1:7" ht="21" hidden="1" customHeight="1" x14ac:dyDescent="0.3">
      <c r="A37" s="35" t="s">
        <v>42</v>
      </c>
      <c r="B37" s="35"/>
      <c r="C37" s="35"/>
      <c r="D37" s="35"/>
      <c r="E37" s="35"/>
      <c r="F37" s="35"/>
      <c r="G37" s="35"/>
    </row>
    <row r="38" spans="1:7" ht="24.95" hidden="1" customHeight="1" x14ac:dyDescent="0.3">
      <c r="A38" s="35" t="s">
        <v>43</v>
      </c>
      <c r="B38" s="35" t="s">
        <v>3</v>
      </c>
      <c r="C38" s="35" t="s">
        <v>28</v>
      </c>
      <c r="D38" s="35"/>
      <c r="E38" s="35" t="s">
        <v>29</v>
      </c>
      <c r="F38" s="35"/>
      <c r="G38" s="35" t="s">
        <v>6</v>
      </c>
    </row>
    <row r="39" spans="1:7" ht="24.95" hidden="1" customHeight="1" x14ac:dyDescent="0.3">
      <c r="A39" s="35"/>
      <c r="B39" s="35"/>
      <c r="C39" s="36" t="s">
        <v>7</v>
      </c>
      <c r="D39" s="36" t="s">
        <v>8</v>
      </c>
      <c r="E39" s="36" t="s">
        <v>7</v>
      </c>
      <c r="F39" s="36" t="s">
        <v>8</v>
      </c>
      <c r="G39" s="35"/>
    </row>
    <row r="40" spans="1:7" ht="14.25" hidden="1" customHeight="1" x14ac:dyDescent="0.3">
      <c r="A40" s="8" t="s">
        <v>9</v>
      </c>
      <c r="B40" s="8" t="s">
        <v>10</v>
      </c>
      <c r="C40" s="8" t="s">
        <v>11</v>
      </c>
      <c r="D40" s="8" t="s">
        <v>12</v>
      </c>
      <c r="E40" s="8" t="s">
        <v>13</v>
      </c>
      <c r="F40" s="8" t="s">
        <v>14</v>
      </c>
      <c r="G40" s="8" t="s">
        <v>44</v>
      </c>
    </row>
    <row r="41" spans="1:7" ht="24.95" hidden="1" customHeight="1" x14ac:dyDescent="0.3">
      <c r="A41" s="37" t="s">
        <v>45</v>
      </c>
      <c r="B41" s="38">
        <f>B48+B55+B62</f>
        <v>79101.56</v>
      </c>
      <c r="C41" s="39" t="s">
        <v>15</v>
      </c>
      <c r="D41" s="40">
        <f t="shared" ref="D41:D46" si="0">SUM(D48+D55+D62)</f>
        <v>0</v>
      </c>
      <c r="E41" s="39" t="s">
        <v>16</v>
      </c>
      <c r="F41" s="40">
        <f t="shared" ref="F41:F46" si="1">SUM(F48+F55+F62)</f>
        <v>0</v>
      </c>
      <c r="G41" s="41">
        <f>SUM(B41+D47-F47)</f>
        <v>73700.23</v>
      </c>
    </row>
    <row r="42" spans="1:7" ht="24.95" hidden="1" customHeight="1" x14ac:dyDescent="0.3">
      <c r="A42" s="37"/>
      <c r="B42" s="38"/>
      <c r="C42" s="39" t="s">
        <v>17</v>
      </c>
      <c r="D42" s="40">
        <f t="shared" si="0"/>
        <v>0</v>
      </c>
      <c r="E42" s="39" t="s">
        <v>17</v>
      </c>
      <c r="F42" s="40">
        <f t="shared" si="1"/>
        <v>0</v>
      </c>
      <c r="G42" s="41"/>
    </row>
    <row r="43" spans="1:7" ht="24.95" hidden="1" customHeight="1" x14ac:dyDescent="0.3">
      <c r="A43" s="37"/>
      <c r="B43" s="38"/>
      <c r="C43" s="39" t="s">
        <v>18</v>
      </c>
      <c r="D43" s="40">
        <f t="shared" si="0"/>
        <v>0</v>
      </c>
      <c r="E43" s="39" t="s">
        <v>18</v>
      </c>
      <c r="F43" s="40">
        <f t="shared" si="1"/>
        <v>0</v>
      </c>
      <c r="G43" s="41"/>
    </row>
    <row r="44" spans="1:7" ht="24.95" hidden="1" customHeight="1" x14ac:dyDescent="0.3">
      <c r="A44" s="37"/>
      <c r="B44" s="38"/>
      <c r="C44" s="39" t="s">
        <v>19</v>
      </c>
      <c r="D44" s="40">
        <f t="shared" si="0"/>
        <v>0</v>
      </c>
      <c r="E44" s="39" t="s">
        <v>19</v>
      </c>
      <c r="F44" s="40">
        <f t="shared" si="1"/>
        <v>0</v>
      </c>
      <c r="G44" s="41"/>
    </row>
    <row r="45" spans="1:7" ht="24.95" hidden="1" customHeight="1" x14ac:dyDescent="0.3">
      <c r="A45" s="37"/>
      <c r="B45" s="38"/>
      <c r="C45" s="39" t="s">
        <v>20</v>
      </c>
      <c r="D45" s="40">
        <f t="shared" si="0"/>
        <v>0</v>
      </c>
      <c r="E45" s="39" t="s">
        <v>21</v>
      </c>
      <c r="F45" s="40">
        <f t="shared" si="1"/>
        <v>5401.33</v>
      </c>
      <c r="G45" s="41"/>
    </row>
    <row r="46" spans="1:7" ht="24.95" hidden="1" customHeight="1" x14ac:dyDescent="0.3">
      <c r="A46" s="37"/>
      <c r="B46" s="38"/>
      <c r="C46" s="42" t="s">
        <v>22</v>
      </c>
      <c r="D46" s="40">
        <f t="shared" si="0"/>
        <v>0</v>
      </c>
      <c r="E46" s="42" t="s">
        <v>23</v>
      </c>
      <c r="F46" s="40">
        <f t="shared" si="1"/>
        <v>0</v>
      </c>
      <c r="G46" s="41"/>
    </row>
    <row r="47" spans="1:7" ht="24.95" hidden="1" customHeight="1" x14ac:dyDescent="0.3">
      <c r="A47" s="37"/>
      <c r="B47" s="38"/>
      <c r="C47" s="43" t="s">
        <v>24</v>
      </c>
      <c r="D47" s="44">
        <f>SUM(D41:D46)</f>
        <v>0</v>
      </c>
      <c r="E47" s="43" t="s">
        <v>25</v>
      </c>
      <c r="F47" s="44">
        <f>SUM(F41:F46)</f>
        <v>5401.33</v>
      </c>
      <c r="G47" s="41"/>
    </row>
    <row r="48" spans="1:7" ht="24.95" hidden="1" customHeight="1" x14ac:dyDescent="0.3">
      <c r="A48" s="45" t="s">
        <v>46</v>
      </c>
      <c r="B48" s="46">
        <v>31548.39</v>
      </c>
      <c r="C48" s="10" t="s">
        <v>15</v>
      </c>
      <c r="D48" s="47"/>
      <c r="E48" s="10" t="s">
        <v>16</v>
      </c>
      <c r="F48" s="47"/>
      <c r="G48" s="48">
        <f>SUM(B48+D54-F54)</f>
        <v>31548.39</v>
      </c>
    </row>
    <row r="49" spans="1:7" ht="24.95" hidden="1" customHeight="1" x14ac:dyDescent="0.3">
      <c r="A49" s="45"/>
      <c r="B49" s="46"/>
      <c r="C49" s="49" t="s">
        <v>17</v>
      </c>
      <c r="D49" s="47"/>
      <c r="E49" s="49" t="s">
        <v>17</v>
      </c>
      <c r="F49" s="47"/>
      <c r="G49" s="48"/>
    </row>
    <row r="50" spans="1:7" ht="24.95" hidden="1" customHeight="1" x14ac:dyDescent="0.3">
      <c r="A50" s="45"/>
      <c r="B50" s="46"/>
      <c r="C50" s="49" t="s">
        <v>18</v>
      </c>
      <c r="D50" s="47"/>
      <c r="E50" s="49" t="s">
        <v>18</v>
      </c>
      <c r="F50" s="47"/>
      <c r="G50" s="48"/>
    </row>
    <row r="51" spans="1:7" ht="24.95" hidden="1" customHeight="1" x14ac:dyDescent="0.3">
      <c r="A51" s="45"/>
      <c r="B51" s="46"/>
      <c r="C51" s="49" t="s">
        <v>19</v>
      </c>
      <c r="D51" s="47"/>
      <c r="E51" s="49" t="s">
        <v>19</v>
      </c>
      <c r="F51" s="47"/>
      <c r="G51" s="48"/>
    </row>
    <row r="52" spans="1:7" ht="24.95" hidden="1" customHeight="1" x14ac:dyDescent="0.3">
      <c r="A52" s="45"/>
      <c r="B52" s="46"/>
      <c r="C52" s="49" t="s">
        <v>20</v>
      </c>
      <c r="D52" s="47"/>
      <c r="E52" s="49" t="s">
        <v>21</v>
      </c>
      <c r="F52" s="47"/>
      <c r="G52" s="48"/>
    </row>
    <row r="53" spans="1:7" ht="24.95" hidden="1" customHeight="1" x14ac:dyDescent="0.3">
      <c r="A53" s="45"/>
      <c r="B53" s="46"/>
      <c r="C53" s="50" t="s">
        <v>22</v>
      </c>
      <c r="D53" s="47"/>
      <c r="E53" s="50" t="s">
        <v>23</v>
      </c>
      <c r="F53" s="47"/>
      <c r="G53" s="48"/>
    </row>
    <row r="54" spans="1:7" ht="24.95" hidden="1" customHeight="1" x14ac:dyDescent="0.3">
      <c r="A54" s="45"/>
      <c r="B54" s="46"/>
      <c r="C54" s="51" t="s">
        <v>24</v>
      </c>
      <c r="D54" s="52">
        <f>SUM(D48:D53)</f>
        <v>0</v>
      </c>
      <c r="E54" s="51" t="s">
        <v>25</v>
      </c>
      <c r="F54" s="52">
        <f>SUM(F48:F53)</f>
        <v>0</v>
      </c>
      <c r="G54" s="48"/>
    </row>
    <row r="55" spans="1:7" ht="24.95" hidden="1" customHeight="1" x14ac:dyDescent="0.3">
      <c r="A55" s="45" t="s">
        <v>47</v>
      </c>
      <c r="B55" s="46">
        <v>24494.23</v>
      </c>
      <c r="C55" s="10" t="s">
        <v>15</v>
      </c>
      <c r="D55" s="47"/>
      <c r="E55" s="10" t="s">
        <v>16</v>
      </c>
      <c r="F55" s="47"/>
      <c r="G55" s="48">
        <f>SUM(B55+D61-F61)</f>
        <v>24494.23</v>
      </c>
    </row>
    <row r="56" spans="1:7" ht="24.95" hidden="1" customHeight="1" x14ac:dyDescent="0.3">
      <c r="A56" s="45"/>
      <c r="B56" s="46"/>
      <c r="C56" s="49" t="s">
        <v>17</v>
      </c>
      <c r="D56" s="47"/>
      <c r="E56" s="49" t="s">
        <v>17</v>
      </c>
      <c r="F56" s="47"/>
      <c r="G56" s="48"/>
    </row>
    <row r="57" spans="1:7" ht="24.95" hidden="1" customHeight="1" x14ac:dyDescent="0.3">
      <c r="A57" s="45"/>
      <c r="B57" s="46"/>
      <c r="C57" s="49" t="s">
        <v>18</v>
      </c>
      <c r="D57" s="47"/>
      <c r="E57" s="49" t="s">
        <v>18</v>
      </c>
      <c r="F57" s="47"/>
      <c r="G57" s="48"/>
    </row>
    <row r="58" spans="1:7" ht="24.95" hidden="1" customHeight="1" x14ac:dyDescent="0.3">
      <c r="A58" s="45"/>
      <c r="B58" s="46"/>
      <c r="C58" s="49" t="s">
        <v>19</v>
      </c>
      <c r="D58" s="47"/>
      <c r="E58" s="49" t="s">
        <v>19</v>
      </c>
      <c r="F58" s="47"/>
      <c r="G58" s="48"/>
    </row>
    <row r="59" spans="1:7" ht="24.95" hidden="1" customHeight="1" x14ac:dyDescent="0.3">
      <c r="A59" s="45"/>
      <c r="B59" s="46"/>
      <c r="C59" s="49" t="s">
        <v>20</v>
      </c>
      <c r="D59" s="47"/>
      <c r="E59" s="49" t="s">
        <v>21</v>
      </c>
      <c r="F59" s="47"/>
      <c r="G59" s="48"/>
    </row>
    <row r="60" spans="1:7" ht="24.95" hidden="1" customHeight="1" x14ac:dyDescent="0.3">
      <c r="A60" s="45"/>
      <c r="B60" s="46"/>
      <c r="C60" s="50" t="s">
        <v>22</v>
      </c>
      <c r="D60" s="47"/>
      <c r="E60" s="50" t="s">
        <v>23</v>
      </c>
      <c r="F60" s="47"/>
      <c r="G60" s="48"/>
    </row>
    <row r="61" spans="1:7" ht="24.95" hidden="1" customHeight="1" x14ac:dyDescent="0.3">
      <c r="A61" s="45"/>
      <c r="B61" s="46"/>
      <c r="C61" s="51" t="s">
        <v>24</v>
      </c>
      <c r="D61" s="52">
        <f>SUM(D55:D60)</f>
        <v>0</v>
      </c>
      <c r="E61" s="51" t="s">
        <v>25</v>
      </c>
      <c r="F61" s="52">
        <f>SUM(F55:F60)</f>
        <v>0</v>
      </c>
      <c r="G61" s="48"/>
    </row>
    <row r="62" spans="1:7" ht="24.95" hidden="1" customHeight="1" x14ac:dyDescent="0.3">
      <c r="A62" s="45" t="s">
        <v>48</v>
      </c>
      <c r="B62" s="46">
        <v>23058.94</v>
      </c>
      <c r="C62" s="10" t="s">
        <v>15</v>
      </c>
      <c r="D62" s="47"/>
      <c r="E62" s="10" t="s">
        <v>16</v>
      </c>
      <c r="F62" s="47"/>
      <c r="G62" s="48">
        <f>SUM(B62+D68-F68)</f>
        <v>17657.61</v>
      </c>
    </row>
    <row r="63" spans="1:7" ht="24.95" hidden="1" customHeight="1" x14ac:dyDescent="0.3">
      <c r="A63" s="45"/>
      <c r="B63" s="46"/>
      <c r="C63" s="49" t="s">
        <v>17</v>
      </c>
      <c r="D63" s="47"/>
      <c r="E63" s="49" t="s">
        <v>17</v>
      </c>
      <c r="F63" s="47"/>
      <c r="G63" s="48"/>
    </row>
    <row r="64" spans="1:7" ht="24.95" hidden="1" customHeight="1" x14ac:dyDescent="0.3">
      <c r="A64" s="45"/>
      <c r="B64" s="46"/>
      <c r="C64" s="49" t="s">
        <v>18</v>
      </c>
      <c r="D64" s="47"/>
      <c r="E64" s="49" t="s">
        <v>18</v>
      </c>
      <c r="F64" s="47"/>
      <c r="G64" s="48"/>
    </row>
    <row r="65" spans="1:7" ht="24.95" hidden="1" customHeight="1" x14ac:dyDescent="0.3">
      <c r="A65" s="45"/>
      <c r="B65" s="46"/>
      <c r="C65" s="49" t="s">
        <v>19</v>
      </c>
      <c r="D65" s="47"/>
      <c r="E65" s="49" t="s">
        <v>19</v>
      </c>
      <c r="F65" s="47"/>
      <c r="G65" s="48"/>
    </row>
    <row r="66" spans="1:7" ht="24.95" hidden="1" customHeight="1" x14ac:dyDescent="0.3">
      <c r="A66" s="45"/>
      <c r="B66" s="46"/>
      <c r="C66" s="49" t="s">
        <v>20</v>
      </c>
      <c r="D66" s="47"/>
      <c r="E66" s="49" t="s">
        <v>21</v>
      </c>
      <c r="F66" s="47">
        <v>5401.33</v>
      </c>
      <c r="G66" s="48"/>
    </row>
    <row r="67" spans="1:7" ht="24.95" hidden="1" customHeight="1" x14ac:dyDescent="0.3">
      <c r="A67" s="45"/>
      <c r="B67" s="46"/>
      <c r="C67" s="50" t="s">
        <v>22</v>
      </c>
      <c r="D67" s="47"/>
      <c r="E67" s="50" t="s">
        <v>23</v>
      </c>
      <c r="F67" s="47"/>
      <c r="G67" s="48"/>
    </row>
    <row r="68" spans="1:7" ht="24.95" hidden="1" customHeight="1" x14ac:dyDescent="0.3">
      <c r="A68" s="45"/>
      <c r="B68" s="46"/>
      <c r="C68" s="51" t="s">
        <v>24</v>
      </c>
      <c r="D68" s="52">
        <f>SUM(D62:D67)</f>
        <v>0</v>
      </c>
      <c r="E68" s="51" t="s">
        <v>25</v>
      </c>
      <c r="F68" s="52">
        <f>SUM(F62:F67)</f>
        <v>5401.33</v>
      </c>
      <c r="G68" s="48"/>
    </row>
    <row r="69" spans="1:7" hidden="1" x14ac:dyDescent="0.3">
      <c r="A69" s="1" t="s">
        <v>37</v>
      </c>
    </row>
    <row r="70" spans="1:7" hidden="1" x14ac:dyDescent="0.3"/>
    <row r="71" spans="1:7" hidden="1" x14ac:dyDescent="0.3">
      <c r="B71" s="53" t="s">
        <v>49</v>
      </c>
      <c r="F71" s="53" t="s">
        <v>50</v>
      </c>
    </row>
    <row r="72" spans="1:7" hidden="1" x14ac:dyDescent="0.3">
      <c r="A72" s="16"/>
      <c r="B72" s="16"/>
      <c r="C72" s="16"/>
      <c r="D72" s="16"/>
      <c r="E72" s="16"/>
      <c r="F72" s="16"/>
      <c r="G72" s="16"/>
    </row>
    <row r="73" spans="1:7" hidden="1" x14ac:dyDescent="0.3">
      <c r="A73" s="16"/>
      <c r="B73" s="16"/>
      <c r="C73" s="16"/>
      <c r="D73" s="16"/>
      <c r="E73" s="16"/>
      <c r="G73" s="2" t="s">
        <v>41</v>
      </c>
    </row>
    <row r="74" spans="1:7" hidden="1" x14ac:dyDescent="0.3">
      <c r="A74" s="35" t="s">
        <v>51</v>
      </c>
      <c r="B74" s="35"/>
      <c r="C74" s="35"/>
      <c r="D74" s="35"/>
      <c r="E74" s="35"/>
      <c r="F74" s="35"/>
      <c r="G74" s="35"/>
    </row>
    <row r="75" spans="1:7" ht="20.100000000000001" hidden="1" customHeight="1" x14ac:dyDescent="0.3">
      <c r="A75" s="35" t="s">
        <v>43</v>
      </c>
      <c r="B75" s="35" t="s">
        <v>27</v>
      </c>
      <c r="C75" s="35" t="s">
        <v>28</v>
      </c>
      <c r="D75" s="35"/>
      <c r="E75" s="35" t="s">
        <v>29</v>
      </c>
      <c r="F75" s="35"/>
      <c r="G75" s="35" t="s">
        <v>30</v>
      </c>
    </row>
    <row r="76" spans="1:7" ht="20.100000000000001" hidden="1" customHeight="1" x14ac:dyDescent="0.3">
      <c r="A76" s="35"/>
      <c r="B76" s="35"/>
      <c r="C76" s="36" t="s">
        <v>7</v>
      </c>
      <c r="D76" s="36" t="s">
        <v>8</v>
      </c>
      <c r="E76" s="36" t="s">
        <v>7</v>
      </c>
      <c r="F76" s="36" t="s">
        <v>8</v>
      </c>
      <c r="G76" s="35"/>
    </row>
    <row r="77" spans="1:7" hidden="1" x14ac:dyDescent="0.3">
      <c r="A77" s="8" t="s">
        <v>9</v>
      </c>
      <c r="B77" s="8" t="s">
        <v>10</v>
      </c>
      <c r="C77" s="8" t="s">
        <v>11</v>
      </c>
      <c r="D77" s="8" t="s">
        <v>12</v>
      </c>
      <c r="E77" s="8" t="s">
        <v>13</v>
      </c>
      <c r="F77" s="8" t="s">
        <v>14</v>
      </c>
      <c r="G77" s="8" t="s">
        <v>44</v>
      </c>
    </row>
    <row r="78" spans="1:7" ht="25.5" hidden="1" x14ac:dyDescent="0.3">
      <c r="A78" s="6" t="s">
        <v>45</v>
      </c>
      <c r="B78" s="38">
        <f>B84+B90+B96</f>
        <v>66129.13</v>
      </c>
      <c r="C78" s="54" t="s">
        <v>31</v>
      </c>
      <c r="D78" s="55">
        <f>SUM(D84+D90+D96)</f>
        <v>6049.51</v>
      </c>
      <c r="E78" s="54" t="s">
        <v>31</v>
      </c>
      <c r="F78" s="40">
        <f>SUM(F84+F90+F96)</f>
        <v>0</v>
      </c>
      <c r="G78" s="41">
        <f>SUM(B78+D83-F83)</f>
        <v>67686.559999999998</v>
      </c>
    </row>
    <row r="79" spans="1:7" ht="25.5" hidden="1" x14ac:dyDescent="0.3">
      <c r="A79" s="6"/>
      <c r="B79" s="38"/>
      <c r="C79" s="54" t="s">
        <v>17</v>
      </c>
      <c r="D79" s="55">
        <f>SUM(D85+D91+D97)</f>
        <v>0</v>
      </c>
      <c r="E79" s="54" t="s">
        <v>17</v>
      </c>
      <c r="F79" s="40">
        <f>SUM(F85+F91+F97)</f>
        <v>0</v>
      </c>
      <c r="G79" s="41"/>
    </row>
    <row r="80" spans="1:7" ht="25.5" hidden="1" x14ac:dyDescent="0.3">
      <c r="A80" s="6"/>
      <c r="B80" s="38"/>
      <c r="C80" s="39" t="s">
        <v>18</v>
      </c>
      <c r="D80" s="55">
        <f>SUM(D86+D92+D98)</f>
        <v>0</v>
      </c>
      <c r="E80" s="39" t="s">
        <v>18</v>
      </c>
      <c r="F80" s="40">
        <f>SUM(F86+F92+F98)</f>
        <v>0</v>
      </c>
      <c r="G80" s="41"/>
    </row>
    <row r="81" spans="1:7" hidden="1" x14ac:dyDescent="0.3">
      <c r="A81" s="6"/>
      <c r="B81" s="38"/>
      <c r="C81" s="54" t="s">
        <v>19</v>
      </c>
      <c r="D81" s="55">
        <f>SUM(D87+D93+D99)</f>
        <v>0</v>
      </c>
      <c r="E81" s="54" t="s">
        <v>19</v>
      </c>
      <c r="F81" s="55">
        <f>SUM(F87+F93+F99)</f>
        <v>0</v>
      </c>
      <c r="G81" s="41"/>
    </row>
    <row r="82" spans="1:7" hidden="1" x14ac:dyDescent="0.3">
      <c r="A82" s="6"/>
      <c r="B82" s="38"/>
      <c r="C82" s="54" t="s">
        <v>22</v>
      </c>
      <c r="D82" s="55">
        <f>SUM(D88+D94+D100)</f>
        <v>0</v>
      </c>
      <c r="E82" s="54" t="s">
        <v>23</v>
      </c>
      <c r="F82" s="40">
        <f>SUM(F88+F94+F100)</f>
        <v>4492.08</v>
      </c>
      <c r="G82" s="41"/>
    </row>
    <row r="83" spans="1:7" ht="25.5" hidden="1" x14ac:dyDescent="0.3">
      <c r="A83" s="6"/>
      <c r="B83" s="38"/>
      <c r="C83" s="43" t="s">
        <v>24</v>
      </c>
      <c r="D83" s="44">
        <f>SUM(D78:D82)</f>
        <v>6049.51</v>
      </c>
      <c r="E83" s="43" t="s">
        <v>25</v>
      </c>
      <c r="F83" s="44">
        <f>SUM(F78:F82)</f>
        <v>4492.08</v>
      </c>
      <c r="G83" s="41"/>
    </row>
    <row r="84" spans="1:7" ht="25.5" hidden="1" x14ac:dyDescent="0.3">
      <c r="A84" s="56" t="s">
        <v>46</v>
      </c>
      <c r="B84" s="9">
        <v>28368.39</v>
      </c>
      <c r="C84" s="17" t="s">
        <v>31</v>
      </c>
      <c r="D84" s="18">
        <v>2385</v>
      </c>
      <c r="E84" s="17" t="s">
        <v>31</v>
      </c>
      <c r="F84" s="11"/>
      <c r="G84" s="12">
        <f>SUM(B84+D89-F89)</f>
        <v>30753.39</v>
      </c>
    </row>
    <row r="85" spans="1:7" ht="25.5" hidden="1" x14ac:dyDescent="0.3">
      <c r="A85" s="56"/>
      <c r="B85" s="9"/>
      <c r="C85" s="17" t="s">
        <v>17</v>
      </c>
      <c r="D85" s="18"/>
      <c r="E85" s="17" t="s">
        <v>17</v>
      </c>
      <c r="F85" s="11"/>
      <c r="G85" s="12"/>
    </row>
    <row r="86" spans="1:7" ht="25.5" hidden="1" x14ac:dyDescent="0.3">
      <c r="A86" s="56"/>
      <c r="B86" s="9"/>
      <c r="C86" s="10" t="s">
        <v>18</v>
      </c>
      <c r="D86" s="11"/>
      <c r="E86" s="10" t="s">
        <v>18</v>
      </c>
      <c r="F86" s="11"/>
      <c r="G86" s="12"/>
    </row>
    <row r="87" spans="1:7" hidden="1" x14ac:dyDescent="0.3">
      <c r="A87" s="56"/>
      <c r="B87" s="9"/>
      <c r="C87" s="17" t="s">
        <v>19</v>
      </c>
      <c r="D87" s="18"/>
      <c r="E87" s="17" t="s">
        <v>19</v>
      </c>
      <c r="F87" s="11"/>
      <c r="G87" s="12"/>
    </row>
    <row r="88" spans="1:7" hidden="1" x14ac:dyDescent="0.3">
      <c r="A88" s="56"/>
      <c r="B88" s="9"/>
      <c r="C88" s="17" t="s">
        <v>22</v>
      </c>
      <c r="D88" s="18"/>
      <c r="E88" s="17" t="s">
        <v>23</v>
      </c>
      <c r="F88" s="11"/>
      <c r="G88" s="12"/>
    </row>
    <row r="89" spans="1:7" ht="25.5" hidden="1" x14ac:dyDescent="0.3">
      <c r="A89" s="56"/>
      <c r="B89" s="9"/>
      <c r="C89" s="14" t="s">
        <v>24</v>
      </c>
      <c r="D89" s="15">
        <f>SUM(D84:D88)</f>
        <v>2385</v>
      </c>
      <c r="E89" s="14" t="s">
        <v>25</v>
      </c>
      <c r="F89" s="15">
        <f>SUM(F84:F88)</f>
        <v>0</v>
      </c>
      <c r="G89" s="12"/>
    </row>
    <row r="90" spans="1:7" ht="25.5" hidden="1" x14ac:dyDescent="0.3">
      <c r="A90" s="56" t="s">
        <v>47</v>
      </c>
      <c r="B90" s="9">
        <v>19723.84</v>
      </c>
      <c r="C90" s="17" t="s">
        <v>31</v>
      </c>
      <c r="D90" s="18">
        <v>1846.5</v>
      </c>
      <c r="E90" s="17" t="s">
        <v>31</v>
      </c>
      <c r="F90" s="11"/>
      <c r="G90" s="12">
        <f>SUM(B90+D95-F95)</f>
        <v>21570.34</v>
      </c>
    </row>
    <row r="91" spans="1:7" ht="25.5" hidden="1" x14ac:dyDescent="0.3">
      <c r="A91" s="56"/>
      <c r="B91" s="9"/>
      <c r="C91" s="17" t="s">
        <v>17</v>
      </c>
      <c r="D91" s="18"/>
      <c r="E91" s="17" t="s">
        <v>17</v>
      </c>
      <c r="F91" s="11"/>
      <c r="G91" s="12"/>
    </row>
    <row r="92" spans="1:7" ht="25.5" hidden="1" x14ac:dyDescent="0.3">
      <c r="A92" s="56"/>
      <c r="B92" s="9"/>
      <c r="C92" s="10" t="s">
        <v>18</v>
      </c>
      <c r="D92" s="11"/>
      <c r="E92" s="10" t="s">
        <v>18</v>
      </c>
      <c r="F92" s="11"/>
      <c r="G92" s="12"/>
    </row>
    <row r="93" spans="1:7" hidden="1" x14ac:dyDescent="0.3">
      <c r="A93" s="56"/>
      <c r="B93" s="9"/>
      <c r="C93" s="17" t="s">
        <v>19</v>
      </c>
      <c r="D93" s="18"/>
      <c r="E93" s="17" t="s">
        <v>19</v>
      </c>
      <c r="F93" s="11"/>
      <c r="G93" s="12"/>
    </row>
    <row r="94" spans="1:7" hidden="1" x14ac:dyDescent="0.3">
      <c r="A94" s="56"/>
      <c r="B94" s="9"/>
      <c r="C94" s="17" t="s">
        <v>22</v>
      </c>
      <c r="D94" s="18"/>
      <c r="E94" s="17" t="s">
        <v>23</v>
      </c>
      <c r="F94" s="11"/>
      <c r="G94" s="12"/>
    </row>
    <row r="95" spans="1:7" ht="25.5" hidden="1" x14ac:dyDescent="0.3">
      <c r="A95" s="56"/>
      <c r="B95" s="9"/>
      <c r="C95" s="14" t="s">
        <v>24</v>
      </c>
      <c r="D95" s="15">
        <f>SUM(D90:D94)</f>
        <v>1846.5</v>
      </c>
      <c r="E95" s="14" t="s">
        <v>25</v>
      </c>
      <c r="F95" s="15">
        <f>SUM(F90:F94)</f>
        <v>0</v>
      </c>
      <c r="G95" s="12"/>
    </row>
    <row r="96" spans="1:7" ht="25.5" hidden="1" x14ac:dyDescent="0.3">
      <c r="A96" s="56" t="s">
        <v>48</v>
      </c>
      <c r="B96" s="9">
        <v>18036.900000000001</v>
      </c>
      <c r="C96" s="17" t="s">
        <v>31</v>
      </c>
      <c r="D96" s="18">
        <v>1818.01</v>
      </c>
      <c r="E96" s="17" t="s">
        <v>31</v>
      </c>
      <c r="F96" s="11"/>
      <c r="G96" s="12">
        <f>SUM(B96+D101-F101)</f>
        <v>15362.83</v>
      </c>
    </row>
    <row r="97" spans="1:7" ht="25.5" hidden="1" x14ac:dyDescent="0.3">
      <c r="A97" s="56"/>
      <c r="B97" s="9"/>
      <c r="C97" s="17" t="s">
        <v>17</v>
      </c>
      <c r="D97" s="18"/>
      <c r="E97" s="17" t="s">
        <v>17</v>
      </c>
      <c r="F97" s="11"/>
      <c r="G97" s="12"/>
    </row>
    <row r="98" spans="1:7" ht="25.5" hidden="1" x14ac:dyDescent="0.3">
      <c r="A98" s="56"/>
      <c r="B98" s="9"/>
      <c r="C98" s="10" t="s">
        <v>18</v>
      </c>
      <c r="D98" s="11"/>
      <c r="E98" s="10" t="s">
        <v>18</v>
      </c>
      <c r="F98" s="11"/>
      <c r="G98" s="12"/>
    </row>
    <row r="99" spans="1:7" hidden="1" x14ac:dyDescent="0.3">
      <c r="A99" s="56"/>
      <c r="B99" s="9"/>
      <c r="C99" s="17" t="s">
        <v>19</v>
      </c>
      <c r="D99" s="18"/>
      <c r="E99" s="17" t="s">
        <v>19</v>
      </c>
      <c r="F99" s="11"/>
      <c r="G99" s="12"/>
    </row>
    <row r="100" spans="1:7" hidden="1" x14ac:dyDescent="0.3">
      <c r="A100" s="56"/>
      <c r="B100" s="9"/>
      <c r="C100" s="17" t="s">
        <v>22</v>
      </c>
      <c r="D100" s="18"/>
      <c r="E100" s="17" t="s">
        <v>23</v>
      </c>
      <c r="F100" s="11">
        <v>4492.08</v>
      </c>
      <c r="G100" s="12"/>
    </row>
    <row r="101" spans="1:7" ht="25.5" hidden="1" x14ac:dyDescent="0.3">
      <c r="A101" s="56"/>
      <c r="B101" s="9"/>
      <c r="C101" s="14" t="s">
        <v>24</v>
      </c>
      <c r="D101" s="15">
        <f>SUM(D96:D100)</f>
        <v>1818.01</v>
      </c>
      <c r="E101" s="14" t="s">
        <v>25</v>
      </c>
      <c r="F101" s="15">
        <f>SUM(F96:F100)</f>
        <v>4492.08</v>
      </c>
      <c r="G101" s="12"/>
    </row>
    <row r="102" spans="1:7" hidden="1" x14ac:dyDescent="0.3"/>
    <row r="103" spans="1:7" ht="15" hidden="1" customHeight="1" x14ac:dyDescent="0.3">
      <c r="A103" s="35" t="s">
        <v>52</v>
      </c>
      <c r="B103" s="35"/>
      <c r="C103" s="35"/>
      <c r="D103" s="35"/>
      <c r="E103" s="35"/>
      <c r="F103" s="35"/>
      <c r="G103" s="35"/>
    </row>
    <row r="104" spans="1:7" ht="20.100000000000001" hidden="1" customHeight="1" x14ac:dyDescent="0.3">
      <c r="A104" s="35" t="s">
        <v>43</v>
      </c>
      <c r="B104" s="35" t="s">
        <v>33</v>
      </c>
      <c r="C104" s="35" t="s">
        <v>34</v>
      </c>
      <c r="D104" s="35"/>
      <c r="E104" s="35" t="s">
        <v>35</v>
      </c>
      <c r="F104" s="35"/>
      <c r="G104" s="35" t="s">
        <v>36</v>
      </c>
    </row>
    <row r="105" spans="1:7" ht="20.100000000000001" hidden="1" customHeight="1" x14ac:dyDescent="0.3">
      <c r="A105" s="35"/>
      <c r="B105" s="35"/>
      <c r="C105" s="35"/>
      <c r="D105" s="35"/>
      <c r="E105" s="35"/>
      <c r="F105" s="35"/>
      <c r="G105" s="35"/>
    </row>
    <row r="106" spans="1:7" hidden="1" x14ac:dyDescent="0.3">
      <c r="A106" s="8" t="s">
        <v>9</v>
      </c>
      <c r="B106" s="8" t="s">
        <v>10</v>
      </c>
      <c r="C106" s="57" t="s">
        <v>11</v>
      </c>
      <c r="D106" s="57"/>
      <c r="E106" s="57" t="s">
        <v>12</v>
      </c>
      <c r="F106" s="57"/>
      <c r="G106" s="8" t="s">
        <v>13</v>
      </c>
    </row>
    <row r="107" spans="1:7" ht="26.25" hidden="1" customHeight="1" x14ac:dyDescent="0.3">
      <c r="A107" s="43" t="s">
        <v>45</v>
      </c>
      <c r="B107" s="58">
        <f>SUM(B41-B78)</f>
        <v>12972.429999999993</v>
      </c>
      <c r="C107" s="59">
        <f>SUM(D47-D83)</f>
        <v>-6049.51</v>
      </c>
      <c r="D107" s="60"/>
      <c r="E107" s="59">
        <f>SUM(F47-F83)</f>
        <v>909.25</v>
      </c>
      <c r="F107" s="60"/>
      <c r="G107" s="44">
        <f>SUM(G41-G78)</f>
        <v>6013.6699999999983</v>
      </c>
    </row>
    <row r="108" spans="1:7" hidden="1" x14ac:dyDescent="0.3">
      <c r="A108" s="61" t="s">
        <v>53</v>
      </c>
      <c r="B108" s="62"/>
      <c r="C108" s="63">
        <v>0</v>
      </c>
      <c r="D108" s="64"/>
      <c r="E108" s="63">
        <v>0</v>
      </c>
      <c r="F108" s="64"/>
      <c r="G108" s="11">
        <f>SUM(B108+C108-E108)</f>
        <v>0</v>
      </c>
    </row>
    <row r="109" spans="1:7" ht="60.75" hidden="1" customHeight="1" x14ac:dyDescent="0.3">
      <c r="A109" s="65" t="s">
        <v>54</v>
      </c>
      <c r="B109" s="66"/>
      <c r="C109" s="67">
        <v>0</v>
      </c>
      <c r="D109" s="67"/>
      <c r="E109" s="67">
        <v>0</v>
      </c>
      <c r="F109" s="67"/>
      <c r="G109" s="68">
        <f t="shared" ref="G109:G113" si="2">SUM(B109+C109-E109)</f>
        <v>0</v>
      </c>
    </row>
    <row r="110" spans="1:7" ht="38.25" hidden="1" x14ac:dyDescent="0.3">
      <c r="A110" s="10" t="s">
        <v>55</v>
      </c>
      <c r="B110" s="62"/>
      <c r="C110" s="63">
        <v>0</v>
      </c>
      <c r="D110" s="63"/>
      <c r="E110" s="63">
        <v>0</v>
      </c>
      <c r="F110" s="63"/>
      <c r="G110" s="11">
        <f t="shared" si="2"/>
        <v>0</v>
      </c>
    </row>
    <row r="111" spans="1:7" ht="25.5" hidden="1" x14ac:dyDescent="0.3">
      <c r="A111" s="10" t="s">
        <v>56</v>
      </c>
      <c r="B111" s="62">
        <f>B107</f>
        <v>12972.429999999993</v>
      </c>
      <c r="C111" s="63">
        <f>C107</f>
        <v>-6049.51</v>
      </c>
      <c r="D111" s="63"/>
      <c r="E111" s="69">
        <f>F47-F83</f>
        <v>909.25</v>
      </c>
      <c r="F111" s="70"/>
      <c r="G111" s="11">
        <f t="shared" si="2"/>
        <v>6013.6699999999928</v>
      </c>
    </row>
    <row r="112" spans="1:7" hidden="1" x14ac:dyDescent="0.3">
      <c r="A112" s="61" t="s">
        <v>57</v>
      </c>
      <c r="B112" s="62"/>
      <c r="C112" s="63">
        <v>0</v>
      </c>
      <c r="D112" s="64"/>
      <c r="E112" s="63">
        <v>0</v>
      </c>
      <c r="F112" s="64"/>
      <c r="G112" s="11">
        <f t="shared" si="2"/>
        <v>0</v>
      </c>
    </row>
    <row r="113" spans="1:7" hidden="1" x14ac:dyDescent="0.3">
      <c r="A113" s="61" t="s">
        <v>58</v>
      </c>
      <c r="B113" s="62"/>
      <c r="C113" s="63">
        <v>0</v>
      </c>
      <c r="D113" s="64"/>
      <c r="E113" s="63">
        <v>0</v>
      </c>
      <c r="F113" s="64"/>
      <c r="G113" s="11">
        <f t="shared" si="2"/>
        <v>0</v>
      </c>
    </row>
    <row r="114" spans="1:7" hidden="1" x14ac:dyDescent="0.3">
      <c r="A114" s="1" t="s">
        <v>37</v>
      </c>
    </row>
    <row r="115" spans="1:7" hidden="1" x14ac:dyDescent="0.3"/>
    <row r="116" spans="1:7" hidden="1" x14ac:dyDescent="0.3">
      <c r="B116" s="53" t="s">
        <v>49</v>
      </c>
      <c r="F116" s="53" t="s">
        <v>50</v>
      </c>
    </row>
  </sheetData>
  <mergeCells count="81">
    <mergeCell ref="C112:D112"/>
    <mergeCell ref="E112:F112"/>
    <mergeCell ref="C113:D113"/>
    <mergeCell ref="E113:F113"/>
    <mergeCell ref="C109:D109"/>
    <mergeCell ref="E109:F109"/>
    <mergeCell ref="C110:D110"/>
    <mergeCell ref="E110:F110"/>
    <mergeCell ref="C111:D111"/>
    <mergeCell ref="E111:F111"/>
    <mergeCell ref="C106:D106"/>
    <mergeCell ref="E106:F106"/>
    <mergeCell ref="C107:D107"/>
    <mergeCell ref="E107:F107"/>
    <mergeCell ref="C108:D108"/>
    <mergeCell ref="E108:F108"/>
    <mergeCell ref="A103:G103"/>
    <mergeCell ref="A104:A105"/>
    <mergeCell ref="B104:B105"/>
    <mergeCell ref="C104:D105"/>
    <mergeCell ref="E104:F105"/>
    <mergeCell ref="G104:G105"/>
    <mergeCell ref="A90:A95"/>
    <mergeCell ref="B90:B95"/>
    <mergeCell ref="G90:G95"/>
    <mergeCell ref="A96:A101"/>
    <mergeCell ref="B96:B101"/>
    <mergeCell ref="G96:G101"/>
    <mergeCell ref="A78:A83"/>
    <mergeCell ref="B78:B83"/>
    <mergeCell ref="G78:G83"/>
    <mergeCell ref="A84:A89"/>
    <mergeCell ref="B84:B89"/>
    <mergeCell ref="G84:G89"/>
    <mergeCell ref="A74:G74"/>
    <mergeCell ref="A75:A76"/>
    <mergeCell ref="B75:B76"/>
    <mergeCell ref="C75:D75"/>
    <mergeCell ref="E75:F75"/>
    <mergeCell ref="G75:G76"/>
    <mergeCell ref="A55:A61"/>
    <mergeCell ref="B55:B61"/>
    <mergeCell ref="G55:G61"/>
    <mergeCell ref="A62:A68"/>
    <mergeCell ref="B62:B68"/>
    <mergeCell ref="G62:G68"/>
    <mergeCell ref="A41:A47"/>
    <mergeCell ref="B41:B47"/>
    <mergeCell ref="G41:G47"/>
    <mergeCell ref="A48:A54"/>
    <mergeCell ref="B48:B54"/>
    <mergeCell ref="G48:G54"/>
    <mergeCell ref="C29:D29"/>
    <mergeCell ref="E29:F29"/>
    <mergeCell ref="A37:G37"/>
    <mergeCell ref="A38:A39"/>
    <mergeCell ref="B38:B39"/>
    <mergeCell ref="C38:D38"/>
    <mergeCell ref="E38:F38"/>
    <mergeCell ref="G38:G39"/>
    <mergeCell ref="B25:G25"/>
    <mergeCell ref="B26:B27"/>
    <mergeCell ref="C26:D27"/>
    <mergeCell ref="E26:F27"/>
    <mergeCell ref="G26:G27"/>
    <mergeCell ref="C28:D28"/>
    <mergeCell ref="E28:F28"/>
    <mergeCell ref="B14:G14"/>
    <mergeCell ref="B15:B16"/>
    <mergeCell ref="C15:D15"/>
    <mergeCell ref="E15:F15"/>
    <mergeCell ref="G15:G16"/>
    <mergeCell ref="B18:B23"/>
    <mergeCell ref="G18:G23"/>
    <mergeCell ref="B2:G2"/>
    <mergeCell ref="B3:B4"/>
    <mergeCell ref="C3:D3"/>
    <mergeCell ref="E3:F3"/>
    <mergeCell ref="G3:G4"/>
    <mergeCell ref="B6:B12"/>
    <mergeCell ref="G6:G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rowBreaks count="2" manualBreakCount="2">
    <brk id="34" max="16383" man="1"/>
    <brk id="72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1.7 Należności</vt:lpstr>
      <vt:lpstr>1.1 WNiP</vt:lpstr>
      <vt:lpstr>1.1 WNiP (2)</vt:lpstr>
      <vt:lpstr>'1.1 WNiP'!Obszar_wydruku</vt:lpstr>
      <vt:lpstr>'1.1 WNiP (2)'!Obszar_wydruku</vt:lpstr>
      <vt:lpstr>'1.7 Należności'!Obszar_wydruku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Kantarowska</dc:creator>
  <cp:lastModifiedBy>Magdalena Kantarowska</cp:lastModifiedBy>
  <dcterms:created xsi:type="dcterms:W3CDTF">2023-05-10T12:05:19Z</dcterms:created>
  <dcterms:modified xsi:type="dcterms:W3CDTF">2023-05-10T12:07:06Z</dcterms:modified>
</cp:coreProperties>
</file>