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3\pcuw\Wymiana danych\DZIAŁ ds. zamówień publicznych\PRZETARGI\przetargi 2024\PCUW.261.2.8.2024 - Żywność DPS II kwartał\na strone\"/>
    </mc:Choice>
  </mc:AlternateContent>
  <xr:revisionPtr revIDLastSave="0" documentId="8_{2CBACC7B-FFF1-43FC-A74F-D2496385D432}" xr6:coauthVersionLast="47" xr6:coauthVersionMax="47" xr10:uidLastSave="{00000000-0000-0000-0000-000000000000}"/>
  <bookViews>
    <workbookView xWindow="-120" yWindow="-120" windowWidth="20730" windowHeight="11160" tabRatio="500" firstSheet="4" activeTab="7" xr2:uid="{00000000-000D-0000-FFFF-FFFF00000000}"/>
  </bookViews>
  <sheets>
    <sheet name="Cz. I Artykuły spoż." sheetId="1" r:id="rId1"/>
    <sheet name="Cz. II Nabiał" sheetId="2" r:id="rId2"/>
    <sheet name="Cz. III Warzywa i owoce" sheetId="3" r:id="rId3"/>
    <sheet name="Cz.IV Mięso i wędliny" sheetId="4" r:id="rId4"/>
    <sheet name="Cz. V Pieczywo i ciasto" sheetId="5" r:id="rId5"/>
    <sheet name="Cz. VI Drób" sheetId="6" r:id="rId6"/>
    <sheet name="Cz. VII Jajka" sheetId="7" r:id="rId7"/>
    <sheet name="Cz. VIII Ryby" sheetId="8" r:id="rId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4" l="1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8" i="5"/>
  <c r="J9" i="5"/>
  <c r="J10" i="5"/>
  <c r="J11" i="5"/>
  <c r="J12" i="5"/>
  <c r="J13" i="5"/>
  <c r="J14" i="5"/>
  <c r="J15" i="5"/>
  <c r="J16" i="5"/>
  <c r="J17" i="5"/>
  <c r="J18" i="5"/>
  <c r="J7" i="5"/>
  <c r="L82" i="1"/>
  <c r="J7" i="3"/>
  <c r="J43" i="3" s="1"/>
  <c r="J7" i="2"/>
  <c r="L56" i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8" i="2"/>
  <c r="J9" i="2"/>
  <c r="J10" i="2"/>
  <c r="J20" i="2" s="1"/>
  <c r="J11" i="2"/>
  <c r="J12" i="2"/>
  <c r="J13" i="2"/>
  <c r="J14" i="2"/>
  <c r="J15" i="2"/>
  <c r="J16" i="2"/>
  <c r="J17" i="2"/>
  <c r="J18" i="2"/>
  <c r="J19" i="2"/>
  <c r="L90" i="1"/>
  <c r="L91" i="1"/>
  <c r="L92" i="1"/>
  <c r="J8" i="8"/>
  <c r="J7" i="8"/>
  <c r="J9" i="8" s="1"/>
  <c r="J8" i="6"/>
  <c r="J9" i="6"/>
  <c r="L85" i="1"/>
  <c r="J7" i="7"/>
  <c r="J7" i="6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3" i="1"/>
  <c r="L84" i="1"/>
  <c r="L86" i="1"/>
  <c r="L87" i="1"/>
  <c r="L88" i="1"/>
  <c r="L89" i="1"/>
  <c r="L7" i="1"/>
  <c r="L93" i="1" s="1"/>
  <c r="J19" i="5" l="1"/>
  <c r="J40" i="4"/>
  <c r="J8" i="7"/>
  <c r="J10" i="6"/>
</calcChain>
</file>

<file path=xl/sharedStrings.xml><?xml version="1.0" encoding="utf-8"?>
<sst xmlns="http://schemas.openxmlformats.org/spreadsheetml/2006/main" count="489" uniqueCount="229">
  <si>
    <t xml:space="preserve">1
 Lp. </t>
  </si>
  <si>
    <t>2
Nazwa artykułu</t>
  </si>
  <si>
    <t>3
Jednostka</t>
  </si>
  <si>
    <t>%</t>
  </si>
  <si>
    <t>Ananasy w puszce – 565 g</t>
  </si>
  <si>
    <t>szt.</t>
  </si>
  <si>
    <t>kg</t>
  </si>
  <si>
    <t>Brzoskwinie w puszce – 850 g</t>
  </si>
  <si>
    <t>Budyń słodzony różne smaki  - 60 g</t>
  </si>
  <si>
    <t>Chrupki kukurydziane – 170 g</t>
  </si>
  <si>
    <t>Chrzan tarty – 320 g</t>
  </si>
  <si>
    <t>Cukier waniliowy – 32 g</t>
  </si>
  <si>
    <t>Dżem niskosłodzony różne smaki  330 g</t>
  </si>
  <si>
    <t>Fasolka konserwowa – 720 g</t>
  </si>
  <si>
    <t>Galaretka owocowa różne smaki  - 79 g</t>
  </si>
  <si>
    <t>Groszek konserwowy – 400 g</t>
  </si>
  <si>
    <t>Herbata indyjska granulowana – 100 g</t>
  </si>
  <si>
    <t>Kakao extra ciemne – 100 g</t>
  </si>
  <si>
    <t>Kawa naturalna – 500 g</t>
  </si>
  <si>
    <t>Kawa zbożowa  - 500 g</t>
  </si>
  <si>
    <t xml:space="preserve">Kisiel bez cukru różne smaki – 40 g </t>
  </si>
  <si>
    <t>Koncentrat pomidorowy 30 %   - 900 g</t>
  </si>
  <si>
    <t>Koncentrat pomidorowy 30 % - 165 g</t>
  </si>
  <si>
    <t>Konserwa mięsna wieprzowa (min. 40 % mięsa wieprzowego) – 300 g</t>
  </si>
  <si>
    <t>Konserwa rybna w oleju (min. 40% zawartości ryby) – 330 g</t>
  </si>
  <si>
    <t>Konserwa rybna w sosie pomidorowym (min.40 % zawartości ryby) – 330 g</t>
  </si>
  <si>
    <t>Kukurydza konserwowa  - 400 g</t>
  </si>
  <si>
    <t>Majonez – 700 ml</t>
  </si>
  <si>
    <t>Makaron nitki – 250 g</t>
  </si>
  <si>
    <t>Margaryna do pieczenia zaw. tł. 80 % - 250g</t>
  </si>
  <si>
    <t>Margaryna max.zaw. tłuszczu 60 % - 250 g</t>
  </si>
  <si>
    <t>Margaryna do smarowania z masłem max zaw. tłuszczu 40 % - 450 g</t>
  </si>
  <si>
    <t>Masa makowa – 850 g</t>
  </si>
  <si>
    <t>Miód – 380 g</t>
  </si>
  <si>
    <t>Mix do bitej śmietany – 9 g</t>
  </si>
  <si>
    <t>Musztarda delikatesowa – 175 g</t>
  </si>
  <si>
    <t>Napój gazowany (różne smaki) – 1,5 l</t>
  </si>
  <si>
    <t>Napój herbaciany granulowany - 300 g</t>
  </si>
  <si>
    <t>Ocet 10 % - 0,5 l</t>
  </si>
  <si>
    <t>Olej – 1 l</t>
  </si>
  <si>
    <t>Pasztet z drobiu (min 20 % mięsa drobiowego) – 160 g</t>
  </si>
  <si>
    <t>Powidła śliwkowe – 320 g</t>
  </si>
  <si>
    <t>Proszek do pieczenia – 30g</t>
  </si>
  <si>
    <t>Przyprawa do pierników – 20g</t>
  </si>
  <si>
    <t>Rodzynki – 200 g</t>
  </si>
  <si>
    <t>Soda – 40 g</t>
  </si>
  <si>
    <t>Syrop różne smaki (rozcieńczalność 1:10) – 5 l</t>
  </si>
  <si>
    <t>Szczaw konserwowy – 300 g</t>
  </si>
  <si>
    <t>Wafle gryczane – 110 g</t>
  </si>
  <si>
    <t>Wiórki kokosowe – 100 g</t>
  </si>
  <si>
    <t>Drożdże – 100 g</t>
  </si>
  <si>
    <t>Jogurt naturalny
 – 150 g</t>
  </si>
  <si>
    <t>Jogurt naturalny
 – 400 g</t>
  </si>
  <si>
    <t>Jogurt owocowy 
– 150 g</t>
  </si>
  <si>
    <t>Masło 82% tłuszczu 
Zwierzęcego – 1 kg</t>
  </si>
  <si>
    <t>Mleko UHT 3,2% 
Opakowanie 
kartonowe - 1 l</t>
  </si>
  <si>
    <t>Ser smażony w 
Kubku – 200 g</t>
  </si>
  <si>
    <t>Ser żółty – 1 kg</t>
  </si>
  <si>
    <t>Serek homogenizowany
 – 150g</t>
  </si>
  <si>
    <t>Serek topiony kremowy
 –  100 g</t>
  </si>
  <si>
    <t>Śmietana 18% - 500 ml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</si>
  <si>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</si>
  <si>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</si>
  <si>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</si>
  <si>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</si>
  <si>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</si>
  <si>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</si>
  <si>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</si>
  <si>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Cukinia</t>
  </si>
  <si>
    <t>Cytryna</t>
  </si>
  <si>
    <t>Fasola biała</t>
  </si>
  <si>
    <t>Fasolka szparagowa</t>
  </si>
  <si>
    <t>Groch suchy cały</t>
  </si>
  <si>
    <t>Gruszka</t>
  </si>
  <si>
    <t>Jabłko</t>
  </si>
  <si>
    <t xml:space="preserve">Kalafior </t>
  </si>
  <si>
    <t>Kalarepa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</si>
  <si>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</si>
  <si>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</si>
  <si>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</si>
  <si>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</si>
  <si>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</si>
  <si>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</si>
  <si>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</si>
  <si>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</si>
  <si>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</si>
  <si>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</si>
  <si>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</si>
  <si>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</si>
  <si>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</si>
  <si>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</si>
  <si>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</si>
  <si>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</si>
  <si>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Śliwki</t>
  </si>
  <si>
    <t>Szczypiorek</t>
  </si>
  <si>
    <t>pęczek</t>
  </si>
  <si>
    <t>Truskawki</t>
  </si>
  <si>
    <t>Ziemniak młody</t>
  </si>
  <si>
    <t>Ziemniaki</t>
  </si>
  <si>
    <t xml:space="preserve">Blok tyrolski </t>
  </si>
  <si>
    <t>Boczek wędzony 
– paski</t>
  </si>
  <si>
    <t xml:space="preserve">Delicja drobiowa  </t>
  </si>
  <si>
    <t xml:space="preserve">Karkówka bez kości </t>
  </si>
  <si>
    <t xml:space="preserve">Kaszanka </t>
  </si>
  <si>
    <t xml:space="preserve">Kiełbasa biała parzona </t>
  </si>
  <si>
    <t xml:space="preserve">Kiełbasa krakowska 
Parzona </t>
  </si>
  <si>
    <t>Kiełbasa parówka
 Gruba</t>
  </si>
  <si>
    <t xml:space="preserve">Kiełbasa parówka 
Śniadaniowa </t>
  </si>
  <si>
    <t xml:space="preserve">Kiełbasa poznańska </t>
  </si>
  <si>
    <t xml:space="preserve">Kiełbasa śląska </t>
  </si>
  <si>
    <t>Kiełbasa swojska</t>
  </si>
  <si>
    <t xml:space="preserve">Kiełbasa szynkowa
 drobiowa </t>
  </si>
  <si>
    <t xml:space="preserve">Kiełbasa szynkowa 
Kanapkowa </t>
  </si>
  <si>
    <t xml:space="preserve">Kiełbasa szynkowa
 Konserwowa </t>
  </si>
  <si>
    <t xml:space="preserve">Kiełbasa z beczki </t>
  </si>
  <si>
    <t>Kiełbasa zwyczajna</t>
  </si>
  <si>
    <t>Kości spożywcze</t>
  </si>
  <si>
    <t>Kości wędzone</t>
  </si>
  <si>
    <t xml:space="preserve">Metka łososiowa </t>
  </si>
  <si>
    <t>Mięso gulaszowe 
Wieprzowe</t>
  </si>
  <si>
    <t xml:space="preserve">Pasztet grzybowy </t>
  </si>
  <si>
    <t xml:space="preserve">Polędwica królewska </t>
  </si>
  <si>
    <t xml:space="preserve">Polędwica sopocka </t>
  </si>
  <si>
    <t xml:space="preserve">Przysmak marynarski </t>
  </si>
  <si>
    <t xml:space="preserve">Salceson czosnkowy </t>
  </si>
  <si>
    <t xml:space="preserve">Schab bez kości </t>
  </si>
  <si>
    <t>Słonina</t>
  </si>
  <si>
    <t>Szynka gotowana</t>
  </si>
  <si>
    <t xml:space="preserve">Szynka wiejska  </t>
  </si>
  <si>
    <r>
      <rPr>
        <sz val="10"/>
        <rFont val="Times New Roman"/>
        <family val="1"/>
        <charset val="238"/>
      </rPr>
      <t>Szynka złota 
Z kurczaka</t>
    </r>
    <r>
      <rPr>
        <b/>
        <sz val="10"/>
        <rFont val="Times New Roman"/>
        <family val="1"/>
        <charset val="238"/>
      </rPr>
      <t xml:space="preserve">         </t>
    </r>
  </si>
  <si>
    <t>Wątrobianka – pasztet 
Wędzony</t>
  </si>
  <si>
    <t>Żeberka</t>
  </si>
  <si>
    <t>Bułka tarta – 1 kg</t>
  </si>
  <si>
    <t xml:space="preserve">Udka świeże </t>
  </si>
  <si>
    <t xml:space="preserve">Filet z piersi kurczaka świeży </t>
  </si>
  <si>
    <t xml:space="preserve">Porcje rosołowe </t>
  </si>
  <si>
    <t xml:space="preserve">szt. </t>
  </si>
  <si>
    <t>Filet mrożony – miruna ze skórą</t>
  </si>
  <si>
    <t>Śledzie solone</t>
  </si>
  <si>
    <t xml:space="preserve"> </t>
  </si>
  <si>
    <t>4
Ilość</t>
  </si>
  <si>
    <t>w tym:</t>
  </si>
  <si>
    <t>Razem netto:</t>
  </si>
  <si>
    <t>Razem brutto:</t>
  </si>
  <si>
    <t>Brokuł mrożony – 1 kg</t>
  </si>
  <si>
    <t>Bukiet jarzyn 3 składnikowy (kalafior, brokuły, marchew) – 1 kg</t>
  </si>
  <si>
    <t>Ciastka kruche – 1 kg</t>
  </si>
  <si>
    <t>Cukier kryształ  - 1 kg</t>
  </si>
  <si>
    <t>Cukier puder – 1 kg</t>
  </si>
  <si>
    <t>Cukierki (mieszanka czekoladowa) – 1 kg</t>
  </si>
  <si>
    <t>Cynamon – 1 kg</t>
  </si>
  <si>
    <t>Czosnek granulowany – 1 kg</t>
  </si>
  <si>
    <t>Kasza jęczmienna średnia – 1  kg</t>
  </si>
  <si>
    <t>Kasza manna – 1 kg</t>
  </si>
  <si>
    <t>Ketchup - 1000 g</t>
  </si>
  <si>
    <t>Koper suszony – 1 kg</t>
  </si>
  <si>
    <t>Liść laurowy – 1 kg</t>
  </si>
  <si>
    <t>Majeranek – 1 kg</t>
  </si>
  <si>
    <t>Mąka pszenna typ 500 – 1 kg</t>
  </si>
  <si>
    <t>Mąka tortowa  typ 450 – 1 kg</t>
  </si>
  <si>
    <t>Mąka ziemniaczana – 1 kg</t>
  </si>
  <si>
    <t>Makaron różne formy – 1 kg</t>
  </si>
  <si>
    <t>Ogórki konserwowe w słoiku – 850 g</t>
  </si>
  <si>
    <t>Oregano – 1 kg</t>
  </si>
  <si>
    <t>Papryka ostra – 1 kg</t>
  </si>
  <si>
    <t>Papryka słodka – 1 kg</t>
  </si>
  <si>
    <t>Pieprz czarny mielony – 1 kg</t>
  </si>
  <si>
    <t>Pieprz czarny ziarnisty – 1 kg</t>
  </si>
  <si>
    <t>Płatki owsiane – 1 kg</t>
  </si>
  <si>
    <t>Przyprawa do kurczaka – 1 kg</t>
  </si>
  <si>
    <t>Przyprawa lubczyk – 1 kg</t>
  </si>
  <si>
    <t>Przyprawa do grilla – 1 kg</t>
  </si>
  <si>
    <t>Przyprawa warzywna do zup i potraw – 1 kg</t>
  </si>
  <si>
    <t>Ryż długoziarnisty – 1  kg</t>
  </si>
  <si>
    <t>Sól warzona – 1  kg</t>
  </si>
  <si>
    <t>Woda mineralna – 1,5 l gazowana</t>
  </si>
  <si>
    <t>Żelatyna – 1 kg</t>
  </si>
  <si>
    <t>Ziele angielskie – 1 kg</t>
  </si>
  <si>
    <t>Zielona pietruszka (susz) – 1 kg</t>
  </si>
  <si>
    <t>Zioła prowansalskie – 1 kg</t>
  </si>
  <si>
    <t>Kalafior mrożony – 2,5 kg</t>
  </si>
  <si>
    <t>Fasolka szparagowa mrożona – 2,5 kg</t>
  </si>
  <si>
    <t>Szpinak mrożony – 2,5 kg</t>
  </si>
  <si>
    <t xml:space="preserve">4
Ilość </t>
  </si>
  <si>
    <t>5
Cena jedn. netto</t>
  </si>
  <si>
    <t>6
Stawka
 VAT %</t>
  </si>
  <si>
    <t>7
Wartość netto (4x5)</t>
  </si>
  <si>
    <t xml:space="preserve">w tym: </t>
  </si>
  <si>
    <t>Bułka zwykła
 – 50 g</t>
  </si>
  <si>
    <t>Chleb pszenny (pakowany 
W  woreczki foliowe, 
krojony) – 500 g</t>
  </si>
  <si>
    <t>Chleb żytni razowy pakowany 
w woreczki foliowe, krojony)
 – 500 g</t>
  </si>
  <si>
    <t>Chleb pszenno-żytni (pakowany 
w woreczki foliowe, krojony) 
– 600 g</t>
  </si>
  <si>
    <t>Drożdżówka – 100 g</t>
  </si>
  <si>
    <t>Muszle karbowane – 100 g</t>
  </si>
  <si>
    <t>Babka piaskowa
 - 1 kg*</t>
  </si>
  <si>
    <t>Makowiec – 1 kg*</t>
  </si>
  <si>
    <t>Pączki – 100 g*</t>
  </si>
  <si>
    <t>Rogal – 150 g*</t>
  </si>
  <si>
    <t>Sernik – 1 kg*</t>
  </si>
  <si>
    <t>*zapotrzebowanie sezonowe</t>
  </si>
  <si>
    <t>Załącznik Nr 5A</t>
  </si>
  <si>
    <t>Załącznik Nr 5B</t>
  </si>
  <si>
    <t>Załącznik Nr 5C</t>
  </si>
  <si>
    <t>Załącznik Nr 5D</t>
  </si>
  <si>
    <t>Załacznik Nr 5E</t>
  </si>
  <si>
    <t xml:space="preserve">Załącznik Nr 5F </t>
  </si>
  <si>
    <t xml:space="preserve">Załącznik Nr 5G </t>
  </si>
  <si>
    <t xml:space="preserve">Załacznik Nr 5H </t>
  </si>
  <si>
    <t>Ogórek kiszony</t>
  </si>
  <si>
    <t>Jajka klasa A – (waga 53-63 g. M) 
ściółkowe lub klatkowe</t>
  </si>
  <si>
    <t>Mak niebieski mielony – 1 kg</t>
  </si>
  <si>
    <t>Przyprawa warzywna do zup i potrwa – 10 kg</t>
  </si>
  <si>
    <t xml:space="preserve">7
Wartość netto (4x5) </t>
  </si>
  <si>
    <t xml:space="preserve">7
Wartość netto (4x5)       </t>
  </si>
  <si>
    <t xml:space="preserve">5
Cena jedn. netto    </t>
  </si>
  <si>
    <t>w tym</t>
  </si>
  <si>
    <t xml:space="preserve">w tym </t>
  </si>
  <si>
    <t>Mieszanka owocowa (mrożonki) 2,5 kg</t>
  </si>
  <si>
    <t>Sukcesywne dostawy żywności dla Domu Pomocy Społecznej w Pakówce w okresie od 01.04.2024 r. do 30.06.2024 r.</t>
  </si>
  <si>
    <t>Część I – Artykuły spożywcze - II kwartał</t>
  </si>
  <si>
    <t>Część II – Nabiał - II kwartał</t>
  </si>
  <si>
    <t>Część III – Warzywa i owoce - II kwartał</t>
  </si>
  <si>
    <t>Część IV – Mięso i wędliny - II kwartał</t>
  </si>
  <si>
    <t>Część V – Pieczywo i ciasto - II kwartał</t>
  </si>
  <si>
    <t>Sukcesywne dostawy żywności dla Domu Pomocy Społecznej w Pakówce w okresie              od 01.04.2024 r. do 30.06.2024 r.</t>
  </si>
  <si>
    <t>Część VI – Drób - II kwartał</t>
  </si>
  <si>
    <t>Część VII - Jajka - II kwartał</t>
  </si>
  <si>
    <t>Sukcesywne dostawy żywności dla Domu Pomocy Społecznej w Pakówce w okresie                  od 01.04.2024 r. do 30.06.2024 r.</t>
  </si>
  <si>
    <t>Część VIII – Ryby - II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</si>
</sst>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sz val="3"/>
      <color rgb="FF000000"/>
      <name val="TimesNewRomanPSMT"/>
    </font>
    <font>
      <sz val="10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4" borderId="0" xfId="0" applyFill="1"/>
    <xf numFmtId="0" fontId="9" fillId="4" borderId="0" xfId="0" applyFont="1" applyFill="1" applyAlignment="1">
      <alignment vertical="center"/>
    </xf>
    <xf numFmtId="9" fontId="9" fillId="4" borderId="0" xfId="0" applyNumberFormat="1" applyFont="1" applyFill="1" applyAlignment="1">
      <alignment horizontal="center" vertical="center"/>
    </xf>
    <xf numFmtId="0" fontId="9" fillId="4" borderId="0" xfId="0" applyFont="1" applyFill="1"/>
    <xf numFmtId="0" fontId="0" fillId="4" borderId="17" xfId="0" applyFill="1" applyBorder="1"/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9" xfId="0" applyFont="1" applyBorder="1" applyAlignment="1">
      <alignment wrapText="1"/>
    </xf>
    <xf numFmtId="0" fontId="5" fillId="3" borderId="28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4" borderId="20" xfId="0" applyFont="1" applyFill="1" applyBorder="1" applyAlignment="1">
      <alignment vertical="center"/>
    </xf>
    <xf numFmtId="9" fontId="9" fillId="4" borderId="20" xfId="0" applyNumberFormat="1" applyFont="1" applyFill="1" applyBorder="1" applyAlignment="1">
      <alignment horizontal="center" vertical="center"/>
    </xf>
    <xf numFmtId="0" fontId="9" fillId="4" borderId="20" xfId="0" applyFont="1" applyFill="1" applyBorder="1"/>
    <xf numFmtId="0" fontId="0" fillId="4" borderId="20" xfId="0" applyFill="1" applyBorder="1"/>
    <xf numFmtId="0" fontId="0" fillId="0" borderId="18" xfId="0" applyBorder="1"/>
    <xf numFmtId="0" fontId="6" fillId="0" borderId="1" xfId="0" applyFont="1" applyBorder="1" applyAlignment="1">
      <alignment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8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8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2" fontId="8" fillId="7" borderId="23" xfId="0" applyNumberFormat="1" applyFont="1" applyFill="1" applyBorder="1"/>
    <xf numFmtId="2" fontId="8" fillId="6" borderId="35" xfId="0" applyNumberFormat="1" applyFont="1" applyFill="1" applyBorder="1"/>
    <xf numFmtId="9" fontId="8" fillId="8" borderId="1" xfId="0" applyNumberFormat="1" applyFont="1" applyFill="1" applyBorder="1"/>
    <xf numFmtId="9" fontId="8" fillId="8" borderId="4" xfId="0" applyNumberFormat="1" applyFont="1" applyFill="1" applyBorder="1"/>
    <xf numFmtId="2" fontId="8" fillId="8" borderId="5" xfId="0" applyNumberFormat="1" applyFont="1" applyFill="1" applyBorder="1"/>
    <xf numFmtId="2" fontId="8" fillId="8" borderId="7" xfId="0" applyNumberFormat="1" applyFont="1" applyFill="1" applyBorder="1"/>
    <xf numFmtId="2" fontId="8" fillId="6" borderId="18" xfId="0" applyNumberFormat="1" applyFont="1" applyFill="1" applyBorder="1"/>
    <xf numFmtId="0" fontId="8" fillId="8" borderId="7" xfId="0" applyFont="1" applyFill="1" applyBorder="1"/>
    <xf numFmtId="2" fontId="8" fillId="6" borderId="40" xfId="0" applyNumberFormat="1" applyFont="1" applyFill="1" applyBorder="1"/>
    <xf numFmtId="2" fontId="8" fillId="6" borderId="15" xfId="0" applyNumberFormat="1" applyFont="1" applyFill="1" applyBorder="1"/>
    <xf numFmtId="2" fontId="4" fillId="6" borderId="40" xfId="0" applyNumberFormat="1" applyFont="1" applyFill="1" applyBorder="1"/>
    <xf numFmtId="2" fontId="4" fillId="7" borderId="41" xfId="0" applyNumberFormat="1" applyFont="1" applyFill="1" applyBorder="1"/>
    <xf numFmtId="9" fontId="4" fillId="8" borderId="1" xfId="0" applyNumberFormat="1" applyFont="1" applyFill="1" applyBorder="1"/>
    <xf numFmtId="9" fontId="4" fillId="8" borderId="4" xfId="0" applyNumberFormat="1" applyFont="1" applyFill="1" applyBorder="1"/>
    <xf numFmtId="2" fontId="4" fillId="8" borderId="5" xfId="0" applyNumberFormat="1" applyFont="1" applyFill="1" applyBorder="1"/>
    <xf numFmtId="2" fontId="4" fillId="8" borderId="7" xfId="0" applyNumberFormat="1" applyFont="1" applyFill="1" applyBorder="1"/>
    <xf numFmtId="0" fontId="4" fillId="7" borderId="21" xfId="0" applyFont="1" applyFill="1" applyBorder="1" applyAlignment="1">
      <alignment horizontal="right"/>
    </xf>
    <xf numFmtId="0" fontId="4" fillId="7" borderId="39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4" fillId="6" borderId="37" xfId="0" applyFont="1" applyFill="1" applyBorder="1" applyAlignment="1">
      <alignment horizontal="right"/>
    </xf>
    <xf numFmtId="0" fontId="4" fillId="6" borderId="17" xfId="0" applyFont="1" applyFill="1" applyBorder="1" applyAlignment="1">
      <alignment horizontal="right"/>
    </xf>
    <xf numFmtId="0" fontId="11" fillId="4" borderId="0" xfId="0" applyFont="1" applyFill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4" fillId="8" borderId="36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right"/>
    </xf>
    <xf numFmtId="0" fontId="8" fillId="6" borderId="38" xfId="0" applyFont="1" applyFill="1" applyBorder="1" applyAlignment="1">
      <alignment horizontal="right"/>
    </xf>
    <xf numFmtId="0" fontId="8" fillId="7" borderId="21" xfId="0" applyFont="1" applyFill="1" applyBorder="1" applyAlignment="1">
      <alignment horizontal="right"/>
    </xf>
    <xf numFmtId="0" fontId="8" fillId="7" borderId="39" xfId="0" applyFont="1" applyFill="1" applyBorder="1" applyAlignment="1">
      <alignment horizontal="right"/>
    </xf>
    <xf numFmtId="0" fontId="11" fillId="4" borderId="2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center" vertical="center"/>
    </xf>
    <xf numFmtId="0" fontId="8" fillId="8" borderId="37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50"/>
  <sheetViews>
    <sheetView topLeftCell="A90" zoomScale="110" zoomScaleNormal="110" workbookViewId="0">
      <selection activeCell="G104" sqref="G104"/>
    </sheetView>
  </sheetViews>
  <sheetFormatPr defaultColWidth="8.7109375" defaultRowHeight="15"/>
  <cols>
    <col min="5" max="5" width="6.7109375" customWidth="1"/>
    <col min="6" max="6" width="10.7109375" style="1" customWidth="1"/>
    <col min="7" max="7" width="34.7109375" customWidth="1"/>
    <col min="8" max="8" width="9.42578125" customWidth="1"/>
    <col min="10" max="10" width="15.7109375" customWidth="1"/>
    <col min="11" max="11" width="11.5703125" customWidth="1"/>
    <col min="12" max="12" width="11.7109375" customWidth="1"/>
    <col min="13" max="13" width="15.28515625" customWidth="1"/>
    <col min="14" max="14" width="12.7109375" customWidth="1"/>
    <col min="15" max="15" width="14.42578125" customWidth="1"/>
    <col min="16" max="16" width="16.85546875" customWidth="1"/>
    <col min="18" max="18" width="14.28515625" customWidth="1"/>
    <col min="19" max="19" width="16.7109375" customWidth="1"/>
    <col min="20" max="20" width="16.140625" customWidth="1"/>
  </cols>
  <sheetData>
    <row r="1" spans="1:49" ht="15.75" thickBot="1"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</row>
    <row r="2" spans="1:49">
      <c r="A2" s="91" t="s">
        <v>200</v>
      </c>
      <c r="B2" s="91"/>
      <c r="C2" s="91"/>
      <c r="D2" s="91"/>
      <c r="E2" s="5"/>
      <c r="F2" s="106" t="s">
        <v>218</v>
      </c>
      <c r="G2" s="107"/>
      <c r="H2" s="107"/>
      <c r="I2" s="107"/>
      <c r="J2" s="107"/>
      <c r="K2" s="107"/>
      <c r="L2" s="108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</row>
    <row r="3" spans="1:49" ht="26.25" customHeight="1" thickBot="1">
      <c r="F3" s="109"/>
      <c r="G3" s="110"/>
      <c r="H3" s="110"/>
      <c r="I3" s="110"/>
      <c r="J3" s="110"/>
      <c r="K3" s="110"/>
      <c r="L3" s="111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</row>
    <row r="4" spans="1:49" ht="26.25" customHeight="1" thickBot="1">
      <c r="F4" s="95" t="s">
        <v>219</v>
      </c>
      <c r="G4" s="96"/>
      <c r="H4" s="96"/>
      <c r="I4" s="96"/>
      <c r="J4" s="96"/>
      <c r="K4" s="96"/>
      <c r="L4" s="97"/>
      <c r="N4" s="94"/>
      <c r="O4" s="94"/>
      <c r="P4" s="94"/>
      <c r="Q4" s="26"/>
      <c r="R4" s="94"/>
      <c r="S4" s="94"/>
      <c r="T4" s="94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</row>
    <row r="5" spans="1:49" ht="22.9" customHeight="1">
      <c r="F5" s="98" t="s">
        <v>0</v>
      </c>
      <c r="G5" s="100" t="s">
        <v>1</v>
      </c>
      <c r="H5" s="100" t="s">
        <v>2</v>
      </c>
      <c r="I5" s="100" t="s">
        <v>140</v>
      </c>
      <c r="J5" s="102" t="s">
        <v>184</v>
      </c>
      <c r="K5" s="102" t="s">
        <v>185</v>
      </c>
      <c r="L5" s="104" t="s">
        <v>186</v>
      </c>
      <c r="N5" s="27"/>
      <c r="O5" s="27"/>
      <c r="P5" s="27"/>
      <c r="Q5" s="26"/>
      <c r="R5" s="27"/>
      <c r="S5" s="27"/>
      <c r="T5" s="27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</row>
    <row r="6" spans="1:49" ht="28.5" customHeight="1">
      <c r="F6" s="99"/>
      <c r="G6" s="101"/>
      <c r="H6" s="101"/>
      <c r="I6" s="101"/>
      <c r="J6" s="103"/>
      <c r="K6" s="103"/>
      <c r="L6" s="105" t="s">
        <v>3</v>
      </c>
      <c r="N6" s="28"/>
      <c r="O6" s="27"/>
      <c r="P6" s="27"/>
      <c r="Q6" s="26"/>
      <c r="R6" s="28"/>
      <c r="S6" s="27"/>
      <c r="T6" s="27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</row>
    <row r="7" spans="1:49">
      <c r="F7" s="21">
        <v>1</v>
      </c>
      <c r="G7" s="23" t="s">
        <v>4</v>
      </c>
      <c r="H7" s="20" t="s">
        <v>5</v>
      </c>
      <c r="I7" s="63">
        <v>2</v>
      </c>
      <c r="J7" s="20"/>
      <c r="K7" s="20">
        <v>0</v>
      </c>
      <c r="L7" s="55">
        <f xml:space="preserve"> SUM(I7*J7)</f>
        <v>0</v>
      </c>
      <c r="M7" s="64"/>
      <c r="N7" s="28"/>
      <c r="O7" s="27"/>
      <c r="P7" s="27"/>
      <c r="Q7" s="26"/>
      <c r="R7" s="28"/>
      <c r="S7" s="27"/>
      <c r="T7" s="27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</row>
    <row r="8" spans="1:49">
      <c r="F8" s="21">
        <v>2</v>
      </c>
      <c r="G8" s="24" t="s">
        <v>144</v>
      </c>
      <c r="H8" s="20" t="s">
        <v>5</v>
      </c>
      <c r="I8" s="63">
        <v>45</v>
      </c>
      <c r="J8" s="20"/>
      <c r="K8" s="20">
        <v>0</v>
      </c>
      <c r="L8" s="55">
        <f t="shared" ref="L8:L70" si="0" xml:space="preserve"> SUM(I8*J8)</f>
        <v>0</v>
      </c>
      <c r="M8" s="64"/>
      <c r="N8" s="28"/>
      <c r="O8" s="27"/>
      <c r="P8" s="27"/>
      <c r="Q8" s="26"/>
      <c r="R8" s="28"/>
      <c r="S8" s="27"/>
      <c r="T8" s="27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</row>
    <row r="9" spans="1:49">
      <c r="F9" s="21">
        <v>3</v>
      </c>
      <c r="G9" s="23" t="s">
        <v>7</v>
      </c>
      <c r="H9" s="20" t="s">
        <v>5</v>
      </c>
      <c r="I9" s="65">
        <v>3</v>
      </c>
      <c r="J9" s="20"/>
      <c r="K9" s="20">
        <v>0</v>
      </c>
      <c r="L9" s="55">
        <f t="shared" si="0"/>
        <v>0</v>
      </c>
      <c r="M9" s="64"/>
      <c r="N9" s="28"/>
      <c r="O9" s="27"/>
      <c r="P9" s="27"/>
      <c r="Q9" s="26"/>
      <c r="R9" s="28"/>
      <c r="S9" s="27"/>
      <c r="T9" s="27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</row>
    <row r="10" spans="1:49">
      <c r="F10" s="21">
        <v>4</v>
      </c>
      <c r="G10" s="23" t="s">
        <v>8</v>
      </c>
      <c r="H10" s="20" t="s">
        <v>5</v>
      </c>
      <c r="I10" s="65">
        <v>500</v>
      </c>
      <c r="J10" s="20"/>
      <c r="K10" s="20">
        <v>0</v>
      </c>
      <c r="L10" s="55">
        <f t="shared" si="0"/>
        <v>0</v>
      </c>
      <c r="M10" s="64"/>
      <c r="N10" s="29"/>
      <c r="O10" s="27"/>
      <c r="P10" s="27"/>
      <c r="Q10" s="26"/>
      <c r="R10" s="29"/>
      <c r="S10" s="27"/>
      <c r="T10" s="27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</row>
    <row r="11" spans="1:49" ht="25.5">
      <c r="F11" s="21">
        <v>5</v>
      </c>
      <c r="G11" s="24" t="s">
        <v>145</v>
      </c>
      <c r="H11" s="20" t="s">
        <v>5</v>
      </c>
      <c r="I11" s="65">
        <v>40</v>
      </c>
      <c r="J11" s="20"/>
      <c r="K11" s="20">
        <v>0</v>
      </c>
      <c r="L11" s="55">
        <f t="shared" si="0"/>
        <v>0</v>
      </c>
      <c r="M11" s="64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</row>
    <row r="12" spans="1:49">
      <c r="F12" s="21">
        <v>6</v>
      </c>
      <c r="G12" s="23" t="s">
        <v>9</v>
      </c>
      <c r="H12" s="20" t="s">
        <v>5</v>
      </c>
      <c r="I12" s="65">
        <v>350</v>
      </c>
      <c r="J12" s="20"/>
      <c r="K12" s="20">
        <v>0</v>
      </c>
      <c r="L12" s="55">
        <f t="shared" si="0"/>
        <v>0</v>
      </c>
      <c r="M12" s="64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</row>
    <row r="13" spans="1:49">
      <c r="F13" s="21">
        <v>7</v>
      </c>
      <c r="G13" s="23" t="s">
        <v>10</v>
      </c>
      <c r="H13" s="20" t="s">
        <v>5</v>
      </c>
      <c r="I13" s="65">
        <v>30</v>
      </c>
      <c r="J13" s="20"/>
      <c r="K13" s="20">
        <v>0</v>
      </c>
      <c r="L13" s="55">
        <f t="shared" si="0"/>
        <v>0</v>
      </c>
      <c r="M13" s="64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</row>
    <row r="14" spans="1:49">
      <c r="F14" s="21">
        <v>8</v>
      </c>
      <c r="G14" s="23" t="s">
        <v>146</v>
      </c>
      <c r="H14" s="20" t="s">
        <v>5</v>
      </c>
      <c r="I14" s="65">
        <v>58</v>
      </c>
      <c r="J14" s="20"/>
      <c r="K14" s="20">
        <v>0</v>
      </c>
      <c r="L14" s="55">
        <f t="shared" si="0"/>
        <v>0</v>
      </c>
      <c r="M14" s="64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</row>
    <row r="15" spans="1:49">
      <c r="F15" s="21">
        <v>9</v>
      </c>
      <c r="G15" s="23" t="s">
        <v>147</v>
      </c>
      <c r="H15" s="20" t="s">
        <v>5</v>
      </c>
      <c r="I15" s="65">
        <v>350</v>
      </c>
      <c r="J15" s="20"/>
      <c r="K15" s="20">
        <v>8</v>
      </c>
      <c r="L15" s="55">
        <f t="shared" si="0"/>
        <v>0</v>
      </c>
      <c r="M15" s="64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</row>
    <row r="16" spans="1:49">
      <c r="F16" s="21">
        <v>10</v>
      </c>
      <c r="G16" s="23" t="s">
        <v>148</v>
      </c>
      <c r="H16" s="20" t="s">
        <v>5</v>
      </c>
      <c r="I16" s="65">
        <v>7</v>
      </c>
      <c r="J16" s="20"/>
      <c r="K16" s="20">
        <v>8</v>
      </c>
      <c r="L16" s="55">
        <f t="shared" si="0"/>
        <v>0</v>
      </c>
      <c r="M16" s="64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</row>
    <row r="17" spans="6:49">
      <c r="F17" s="21">
        <v>11</v>
      </c>
      <c r="G17" s="23" t="s">
        <v>11</v>
      </c>
      <c r="H17" s="20" t="s">
        <v>5</v>
      </c>
      <c r="I17" s="65">
        <v>25</v>
      </c>
      <c r="J17" s="20"/>
      <c r="K17" s="20">
        <v>8</v>
      </c>
      <c r="L17" s="55">
        <f t="shared" si="0"/>
        <v>0</v>
      </c>
      <c r="M17" s="64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</row>
    <row r="18" spans="6:49">
      <c r="F18" s="21">
        <v>12</v>
      </c>
      <c r="G18" s="23" t="s">
        <v>149</v>
      </c>
      <c r="H18" s="20" t="s">
        <v>5</v>
      </c>
      <c r="I18" s="65">
        <v>0</v>
      </c>
      <c r="J18" s="20"/>
      <c r="K18" s="20">
        <v>23</v>
      </c>
      <c r="L18" s="55">
        <f t="shared" si="0"/>
        <v>0</v>
      </c>
      <c r="M18" s="64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</row>
    <row r="19" spans="6:49">
      <c r="F19" s="21">
        <v>13</v>
      </c>
      <c r="G19" s="24" t="s">
        <v>150</v>
      </c>
      <c r="H19" s="20" t="s">
        <v>5</v>
      </c>
      <c r="I19" s="65">
        <v>1</v>
      </c>
      <c r="J19" s="20"/>
      <c r="K19" s="20">
        <v>8</v>
      </c>
      <c r="L19" s="55">
        <f t="shared" si="0"/>
        <v>0</v>
      </c>
      <c r="M19" s="6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</row>
    <row r="20" spans="6:49">
      <c r="F20" s="21">
        <v>14</v>
      </c>
      <c r="G20" s="24" t="s">
        <v>151</v>
      </c>
      <c r="H20" s="20" t="s">
        <v>5</v>
      </c>
      <c r="I20" s="65">
        <v>3</v>
      </c>
      <c r="J20" s="20"/>
      <c r="K20" s="20">
        <v>0</v>
      </c>
      <c r="L20" s="55">
        <f t="shared" si="0"/>
        <v>0</v>
      </c>
      <c r="M20" s="64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</row>
    <row r="21" spans="6:49">
      <c r="F21" s="21">
        <v>15</v>
      </c>
      <c r="G21" s="23" t="s">
        <v>12</v>
      </c>
      <c r="H21" s="20" t="s">
        <v>5</v>
      </c>
      <c r="I21" s="65">
        <v>130</v>
      </c>
      <c r="J21" s="20"/>
      <c r="K21" s="20">
        <v>0</v>
      </c>
      <c r="L21" s="55">
        <f t="shared" si="0"/>
        <v>0</v>
      </c>
      <c r="M21" s="64"/>
      <c r="N21" s="26"/>
      <c r="O21" s="26"/>
      <c r="P21" s="26"/>
      <c r="Q21" s="26"/>
      <c r="R21" s="30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</row>
    <row r="22" spans="6:49">
      <c r="F22" s="21">
        <v>16</v>
      </c>
      <c r="G22" s="23" t="s">
        <v>13</v>
      </c>
      <c r="H22" s="20" t="s">
        <v>5</v>
      </c>
      <c r="I22" s="65">
        <v>85</v>
      </c>
      <c r="J22" s="20"/>
      <c r="K22" s="20">
        <v>0</v>
      </c>
      <c r="L22" s="55">
        <f t="shared" si="0"/>
        <v>0</v>
      </c>
      <c r="M22" s="64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</row>
    <row r="23" spans="6:49">
      <c r="F23" s="21">
        <v>17</v>
      </c>
      <c r="G23" s="24" t="s">
        <v>181</v>
      </c>
      <c r="H23" s="20" t="s">
        <v>5</v>
      </c>
      <c r="I23" s="65">
        <v>40</v>
      </c>
      <c r="J23" s="20"/>
      <c r="K23" s="20">
        <v>0</v>
      </c>
      <c r="L23" s="55">
        <f t="shared" si="0"/>
        <v>0</v>
      </c>
      <c r="M23" s="64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</row>
    <row r="24" spans="6:49">
      <c r="F24" s="21">
        <v>18</v>
      </c>
      <c r="G24" s="23" t="s">
        <v>14</v>
      </c>
      <c r="H24" s="20" t="s">
        <v>5</v>
      </c>
      <c r="I24" s="65">
        <v>400</v>
      </c>
      <c r="J24" s="20"/>
      <c r="K24" s="20">
        <v>8</v>
      </c>
      <c r="L24" s="55">
        <f t="shared" si="0"/>
        <v>0</v>
      </c>
      <c r="M24" s="64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</row>
    <row r="25" spans="6:49">
      <c r="F25" s="21">
        <v>19</v>
      </c>
      <c r="G25" s="23" t="s">
        <v>15</v>
      </c>
      <c r="H25" s="20" t="s">
        <v>5</v>
      </c>
      <c r="I25" s="65">
        <v>70</v>
      </c>
      <c r="J25" s="20"/>
      <c r="K25" s="20">
        <v>0</v>
      </c>
      <c r="L25" s="55">
        <f t="shared" si="0"/>
        <v>0</v>
      </c>
      <c r="M25" s="64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</row>
    <row r="26" spans="6:49">
      <c r="F26" s="21">
        <v>20</v>
      </c>
      <c r="G26" s="23" t="s">
        <v>16</v>
      </c>
      <c r="H26" s="20" t="s">
        <v>5</v>
      </c>
      <c r="I26" s="65">
        <v>400</v>
      </c>
      <c r="J26" s="20"/>
      <c r="K26" s="20">
        <v>23</v>
      </c>
      <c r="L26" s="55">
        <f t="shared" si="0"/>
        <v>0</v>
      </c>
      <c r="M26" s="64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</row>
    <row r="27" spans="6:49">
      <c r="F27" s="21">
        <v>21</v>
      </c>
      <c r="G27" s="23" t="s">
        <v>17</v>
      </c>
      <c r="H27" s="20" t="s">
        <v>5</v>
      </c>
      <c r="I27" s="65">
        <v>120</v>
      </c>
      <c r="J27" s="20"/>
      <c r="K27" s="20">
        <v>23</v>
      </c>
      <c r="L27" s="55">
        <f t="shared" si="0"/>
        <v>0</v>
      </c>
      <c r="M27" s="64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</row>
    <row r="28" spans="6:49">
      <c r="F28" s="21">
        <v>22</v>
      </c>
      <c r="G28" s="24" t="s">
        <v>180</v>
      </c>
      <c r="H28" s="20" t="s">
        <v>5</v>
      </c>
      <c r="I28" s="65">
        <v>30</v>
      </c>
      <c r="J28" s="20"/>
      <c r="K28" s="20">
        <v>0</v>
      </c>
      <c r="L28" s="55">
        <f t="shared" si="0"/>
        <v>0</v>
      </c>
      <c r="M28" s="64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</row>
    <row r="29" spans="6:49">
      <c r="F29" s="21">
        <v>23</v>
      </c>
      <c r="G29" s="23" t="s">
        <v>152</v>
      </c>
      <c r="H29" s="20" t="s">
        <v>5</v>
      </c>
      <c r="I29" s="65">
        <v>80</v>
      </c>
      <c r="J29" s="20"/>
      <c r="K29" s="20">
        <v>0</v>
      </c>
      <c r="L29" s="55">
        <f t="shared" si="0"/>
        <v>0</v>
      </c>
      <c r="M29" s="64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</row>
    <row r="30" spans="6:49">
      <c r="F30" s="21">
        <v>24</v>
      </c>
      <c r="G30" s="23" t="s">
        <v>153</v>
      </c>
      <c r="H30" s="20" t="s">
        <v>5</v>
      </c>
      <c r="I30" s="65">
        <v>40</v>
      </c>
      <c r="J30" s="20"/>
      <c r="K30" s="20">
        <v>0</v>
      </c>
      <c r="L30" s="55">
        <f t="shared" si="0"/>
        <v>0</v>
      </c>
      <c r="M30" s="64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</row>
    <row r="31" spans="6:49">
      <c r="F31" s="21">
        <v>25</v>
      </c>
      <c r="G31" s="23" t="s">
        <v>18</v>
      </c>
      <c r="H31" s="20" t="s">
        <v>5</v>
      </c>
      <c r="I31" s="65">
        <v>6</v>
      </c>
      <c r="J31" s="20"/>
      <c r="K31" s="20">
        <v>23</v>
      </c>
      <c r="L31" s="55">
        <f t="shared" si="0"/>
        <v>0</v>
      </c>
      <c r="M31" s="64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</row>
    <row r="32" spans="6:49">
      <c r="F32" s="21">
        <v>26</v>
      </c>
      <c r="G32" s="23" t="s">
        <v>19</v>
      </c>
      <c r="H32" s="20" t="s">
        <v>5</v>
      </c>
      <c r="I32" s="65">
        <v>105</v>
      </c>
      <c r="J32" s="20"/>
      <c r="K32" s="20">
        <v>8</v>
      </c>
      <c r="L32" s="55">
        <f t="shared" si="0"/>
        <v>0</v>
      </c>
      <c r="M32" s="64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</row>
    <row r="33" spans="6:49">
      <c r="F33" s="21">
        <v>27</v>
      </c>
      <c r="G33" s="23" t="s">
        <v>154</v>
      </c>
      <c r="H33" s="20" t="s">
        <v>5</v>
      </c>
      <c r="I33" s="65">
        <v>60</v>
      </c>
      <c r="J33" s="20"/>
      <c r="K33" s="20">
        <v>8</v>
      </c>
      <c r="L33" s="55">
        <f t="shared" si="0"/>
        <v>0</v>
      </c>
      <c r="M33" s="64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</row>
    <row r="34" spans="6:49">
      <c r="F34" s="21">
        <v>28</v>
      </c>
      <c r="G34" s="23" t="s">
        <v>20</v>
      </c>
      <c r="H34" s="20" t="s">
        <v>5</v>
      </c>
      <c r="I34" s="65">
        <v>400</v>
      </c>
      <c r="J34" s="20"/>
      <c r="K34" s="20">
        <v>0</v>
      </c>
      <c r="L34" s="55">
        <f t="shared" si="0"/>
        <v>0</v>
      </c>
      <c r="M34" s="64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</row>
    <row r="35" spans="6:49">
      <c r="F35" s="21">
        <v>29</v>
      </c>
      <c r="G35" s="23" t="s">
        <v>21</v>
      </c>
      <c r="H35" s="20" t="s">
        <v>5</v>
      </c>
      <c r="I35" s="65">
        <v>105</v>
      </c>
      <c r="J35" s="20"/>
      <c r="K35" s="20">
        <v>0</v>
      </c>
      <c r="L35" s="55">
        <f t="shared" si="0"/>
        <v>0</v>
      </c>
      <c r="M35" s="64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</row>
    <row r="36" spans="6:49">
      <c r="F36" s="21">
        <v>30</v>
      </c>
      <c r="G36" s="23" t="s">
        <v>22</v>
      </c>
      <c r="H36" s="20" t="s">
        <v>5</v>
      </c>
      <c r="I36" s="65">
        <v>110</v>
      </c>
      <c r="J36" s="20"/>
      <c r="K36" s="20">
        <v>0</v>
      </c>
      <c r="L36" s="55">
        <f t="shared" si="0"/>
        <v>0</v>
      </c>
      <c r="M36" s="64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</row>
    <row r="37" spans="6:49" ht="25.5">
      <c r="F37" s="21">
        <v>31</v>
      </c>
      <c r="G37" s="23" t="s">
        <v>23</v>
      </c>
      <c r="H37" s="20" t="s">
        <v>5</v>
      </c>
      <c r="I37" s="65">
        <v>130</v>
      </c>
      <c r="J37" s="20"/>
      <c r="K37" s="20">
        <v>0</v>
      </c>
      <c r="L37" s="55">
        <f t="shared" si="0"/>
        <v>0</v>
      </c>
      <c r="M37" s="64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</row>
    <row r="38" spans="6:49" ht="25.5">
      <c r="F38" s="21">
        <v>32</v>
      </c>
      <c r="G38" s="24" t="s">
        <v>24</v>
      </c>
      <c r="H38" s="20" t="s">
        <v>5</v>
      </c>
      <c r="I38" s="65">
        <v>150</v>
      </c>
      <c r="J38" s="20"/>
      <c r="K38" s="20">
        <v>0</v>
      </c>
      <c r="L38" s="55">
        <f t="shared" si="0"/>
        <v>0</v>
      </c>
      <c r="M38" s="64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</row>
    <row r="39" spans="6:49" ht="25.5">
      <c r="F39" s="21">
        <v>33</v>
      </c>
      <c r="G39" s="23" t="s">
        <v>25</v>
      </c>
      <c r="H39" s="20" t="s">
        <v>5</v>
      </c>
      <c r="I39" s="65">
        <v>150</v>
      </c>
      <c r="J39" s="20"/>
      <c r="K39" s="20">
        <v>0</v>
      </c>
      <c r="L39" s="55">
        <f t="shared" si="0"/>
        <v>0</v>
      </c>
      <c r="M39" s="64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</row>
    <row r="40" spans="6:49">
      <c r="F40" s="21">
        <v>34</v>
      </c>
      <c r="G40" s="24" t="s">
        <v>155</v>
      </c>
      <c r="H40" s="20" t="s">
        <v>5</v>
      </c>
      <c r="I40" s="65">
        <v>2</v>
      </c>
      <c r="J40" s="20"/>
      <c r="K40" s="20">
        <v>0</v>
      </c>
      <c r="L40" s="55">
        <f t="shared" si="0"/>
        <v>0</v>
      </c>
      <c r="M40" s="64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</row>
    <row r="41" spans="6:49">
      <c r="F41" s="21">
        <v>35</v>
      </c>
      <c r="G41" s="23" t="s">
        <v>26</v>
      </c>
      <c r="H41" s="20" t="s">
        <v>5</v>
      </c>
      <c r="I41" s="65">
        <v>50</v>
      </c>
      <c r="J41" s="20"/>
      <c r="K41" s="20">
        <v>0</v>
      </c>
      <c r="L41" s="55">
        <f t="shared" si="0"/>
        <v>0</v>
      </c>
      <c r="M41" s="64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</row>
    <row r="42" spans="6:49">
      <c r="F42" s="21">
        <v>36</v>
      </c>
      <c r="G42" s="24" t="s">
        <v>156</v>
      </c>
      <c r="H42" s="20" t="s">
        <v>5</v>
      </c>
      <c r="I42" s="65">
        <v>1</v>
      </c>
      <c r="J42" s="20"/>
      <c r="K42" s="20">
        <v>8</v>
      </c>
      <c r="L42" s="55">
        <f t="shared" si="0"/>
        <v>0</v>
      </c>
      <c r="M42" s="64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</row>
    <row r="43" spans="6:49">
      <c r="F43" s="21">
        <v>37</v>
      </c>
      <c r="G43" s="24" t="s">
        <v>157</v>
      </c>
      <c r="H43" s="20" t="s">
        <v>5</v>
      </c>
      <c r="I43" s="65">
        <v>2</v>
      </c>
      <c r="J43" s="20"/>
      <c r="K43" s="20">
        <v>0</v>
      </c>
      <c r="L43" s="55">
        <f t="shared" si="0"/>
        <v>0</v>
      </c>
      <c r="M43" s="64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</row>
    <row r="44" spans="6:49">
      <c r="F44" s="21">
        <v>38</v>
      </c>
      <c r="G44" s="23" t="s">
        <v>27</v>
      </c>
      <c r="H44" s="20" t="s">
        <v>5</v>
      </c>
      <c r="I44" s="65">
        <v>32</v>
      </c>
      <c r="J44" s="20"/>
      <c r="K44" s="20">
        <v>8</v>
      </c>
      <c r="L44" s="55">
        <f t="shared" si="0"/>
        <v>0</v>
      </c>
      <c r="M44" s="64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</row>
    <row r="45" spans="6:49">
      <c r="F45" s="21">
        <v>39</v>
      </c>
      <c r="G45" s="23" t="s">
        <v>210</v>
      </c>
      <c r="H45" s="20" t="s">
        <v>5</v>
      </c>
      <c r="I45" s="65">
        <v>0</v>
      </c>
      <c r="J45" s="20"/>
      <c r="K45" s="20">
        <v>0</v>
      </c>
      <c r="L45" s="55">
        <f t="shared" si="0"/>
        <v>0</v>
      </c>
      <c r="M45" s="64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</row>
    <row r="46" spans="6:49">
      <c r="F46" s="21">
        <v>40</v>
      </c>
      <c r="G46" s="23" t="s">
        <v>158</v>
      </c>
      <c r="H46" s="20" t="s">
        <v>5</v>
      </c>
      <c r="I46" s="65">
        <v>370</v>
      </c>
      <c r="J46" s="20"/>
      <c r="K46" s="20">
        <v>0</v>
      </c>
      <c r="L46" s="55">
        <f t="shared" si="0"/>
        <v>0</v>
      </c>
      <c r="M46" s="64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</row>
    <row r="47" spans="6:49">
      <c r="F47" s="21">
        <v>41</v>
      </c>
      <c r="G47" s="24" t="s">
        <v>159</v>
      </c>
      <c r="H47" s="20" t="s">
        <v>5</v>
      </c>
      <c r="I47" s="65">
        <v>10</v>
      </c>
      <c r="J47" s="20"/>
      <c r="K47" s="20">
        <v>0</v>
      </c>
      <c r="L47" s="55">
        <f t="shared" si="0"/>
        <v>0</v>
      </c>
      <c r="M47" s="64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</row>
    <row r="48" spans="6:49">
      <c r="F48" s="21">
        <v>42</v>
      </c>
      <c r="G48" s="23" t="s">
        <v>160</v>
      </c>
      <c r="H48" s="20" t="s">
        <v>5</v>
      </c>
      <c r="I48" s="65">
        <v>15</v>
      </c>
      <c r="J48" s="20"/>
      <c r="K48" s="20">
        <v>0</v>
      </c>
      <c r="L48" s="55">
        <f t="shared" si="0"/>
        <v>0</v>
      </c>
      <c r="M48" s="64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</row>
    <row r="49" spans="6:49">
      <c r="F49" s="21">
        <v>43</v>
      </c>
      <c r="G49" s="23" t="s">
        <v>28</v>
      </c>
      <c r="H49" s="20" t="s">
        <v>5</v>
      </c>
      <c r="I49" s="65">
        <v>225</v>
      </c>
      <c r="J49" s="20"/>
      <c r="K49" s="20">
        <v>0</v>
      </c>
      <c r="L49" s="55">
        <f t="shared" si="0"/>
        <v>0</v>
      </c>
      <c r="M49" s="64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</row>
    <row r="50" spans="6:49">
      <c r="F50" s="21">
        <v>44</v>
      </c>
      <c r="G50" s="23" t="s">
        <v>161</v>
      </c>
      <c r="H50" s="20" t="s">
        <v>5</v>
      </c>
      <c r="I50" s="65">
        <v>200</v>
      </c>
      <c r="J50" s="20"/>
      <c r="K50" s="20">
        <v>0</v>
      </c>
      <c r="L50" s="55">
        <f t="shared" si="0"/>
        <v>0</v>
      </c>
      <c r="M50" s="64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</row>
    <row r="51" spans="6:49">
      <c r="F51" s="21">
        <v>45</v>
      </c>
      <c r="G51" s="23" t="s">
        <v>29</v>
      </c>
      <c r="H51" s="20" t="s">
        <v>5</v>
      </c>
      <c r="I51" s="65">
        <v>20</v>
      </c>
      <c r="J51" s="20"/>
      <c r="K51" s="20">
        <v>0</v>
      </c>
      <c r="L51" s="55">
        <f t="shared" si="0"/>
        <v>0</v>
      </c>
      <c r="M51" s="64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</row>
    <row r="52" spans="6:49">
      <c r="F52" s="21">
        <v>46</v>
      </c>
      <c r="G52" s="23" t="s">
        <v>30</v>
      </c>
      <c r="H52" s="20" t="s">
        <v>5</v>
      </c>
      <c r="I52" s="65">
        <v>180</v>
      </c>
      <c r="J52" s="20"/>
      <c r="K52" s="20">
        <v>0</v>
      </c>
      <c r="L52" s="55">
        <f t="shared" si="0"/>
        <v>0</v>
      </c>
      <c r="M52" s="64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</row>
    <row r="53" spans="6:49" ht="25.5">
      <c r="F53" s="21">
        <v>47</v>
      </c>
      <c r="G53" s="23" t="s">
        <v>31</v>
      </c>
      <c r="H53" s="20" t="s">
        <v>5</v>
      </c>
      <c r="I53" s="65">
        <v>1350</v>
      </c>
      <c r="J53" s="20"/>
      <c r="K53" s="20">
        <v>0</v>
      </c>
      <c r="L53" s="55">
        <f t="shared" si="0"/>
        <v>0</v>
      </c>
      <c r="M53" s="64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</row>
    <row r="54" spans="6:49">
      <c r="F54" s="21">
        <v>48</v>
      </c>
      <c r="G54" s="24" t="s">
        <v>32</v>
      </c>
      <c r="H54" s="20" t="s">
        <v>5</v>
      </c>
      <c r="I54" s="65">
        <v>0</v>
      </c>
      <c r="J54" s="20"/>
      <c r="K54" s="20">
        <v>0</v>
      </c>
      <c r="L54" s="55">
        <f t="shared" si="0"/>
        <v>0</v>
      </c>
      <c r="M54" s="64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</row>
    <row r="55" spans="6:49">
      <c r="F55" s="21">
        <v>49</v>
      </c>
      <c r="G55" s="23" t="s">
        <v>33</v>
      </c>
      <c r="H55" s="20" t="s">
        <v>5</v>
      </c>
      <c r="I55" s="65">
        <v>1</v>
      </c>
      <c r="J55" s="20"/>
      <c r="K55" s="20">
        <v>0</v>
      </c>
      <c r="L55" s="55">
        <f t="shared" si="0"/>
        <v>0</v>
      </c>
      <c r="M55" s="64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</row>
    <row r="56" spans="6:49" ht="39.6" customHeight="1">
      <c r="F56" s="21">
        <v>50</v>
      </c>
      <c r="G56" s="23" t="s">
        <v>34</v>
      </c>
      <c r="H56" s="20" t="s">
        <v>5</v>
      </c>
      <c r="I56" s="65">
        <v>20</v>
      </c>
      <c r="J56" s="20"/>
      <c r="K56" s="48">
        <v>8</v>
      </c>
      <c r="L56" s="55">
        <f xml:space="preserve"> SUM(I56*J56)</f>
        <v>0</v>
      </c>
      <c r="M56" s="64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</row>
    <row r="57" spans="6:49">
      <c r="F57" s="21">
        <v>51</v>
      </c>
      <c r="G57" s="23" t="s">
        <v>35</v>
      </c>
      <c r="H57" s="20" t="s">
        <v>5</v>
      </c>
      <c r="I57" s="65">
        <v>50</v>
      </c>
      <c r="J57" s="20"/>
      <c r="K57" s="48">
        <v>8</v>
      </c>
      <c r="L57" s="55">
        <f t="shared" si="0"/>
        <v>0</v>
      </c>
      <c r="M57" s="64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</row>
    <row r="58" spans="6:49">
      <c r="F58" s="21">
        <v>52</v>
      </c>
      <c r="G58" s="24" t="s">
        <v>36</v>
      </c>
      <c r="H58" s="20" t="s">
        <v>5</v>
      </c>
      <c r="I58" s="65">
        <v>120</v>
      </c>
      <c r="J58" s="20"/>
      <c r="K58" s="48">
        <v>23</v>
      </c>
      <c r="L58" s="55">
        <f t="shared" si="0"/>
        <v>0</v>
      </c>
      <c r="M58" s="64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</row>
    <row r="59" spans="6:49">
      <c r="F59" s="21">
        <v>53</v>
      </c>
      <c r="G59" s="23" t="s">
        <v>37</v>
      </c>
      <c r="H59" s="20" t="s">
        <v>5</v>
      </c>
      <c r="I59" s="65">
        <v>27</v>
      </c>
      <c r="J59" s="20"/>
      <c r="K59" s="48">
        <v>8</v>
      </c>
      <c r="L59" s="55">
        <f t="shared" si="0"/>
        <v>0</v>
      </c>
      <c r="M59" s="64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</row>
    <row r="60" spans="6:49">
      <c r="F60" s="21">
        <v>54</v>
      </c>
      <c r="G60" s="23" t="s">
        <v>38</v>
      </c>
      <c r="H60" s="20" t="s">
        <v>5</v>
      </c>
      <c r="I60" s="65">
        <v>60</v>
      </c>
      <c r="J60" s="20"/>
      <c r="K60" s="48">
        <v>23</v>
      </c>
      <c r="L60" s="55">
        <f t="shared" si="0"/>
        <v>0</v>
      </c>
      <c r="M60" s="64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</row>
    <row r="61" spans="6:49">
      <c r="F61" s="21">
        <v>55</v>
      </c>
      <c r="G61" s="23" t="s">
        <v>162</v>
      </c>
      <c r="H61" s="20" t="s">
        <v>5</v>
      </c>
      <c r="I61" s="65">
        <v>140</v>
      </c>
      <c r="J61" s="20"/>
      <c r="K61" s="48">
        <v>0</v>
      </c>
      <c r="L61" s="55">
        <f t="shared" si="0"/>
        <v>0</v>
      </c>
      <c r="M61" s="64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</row>
    <row r="62" spans="6:49">
      <c r="F62" s="21">
        <v>56</v>
      </c>
      <c r="G62" s="23" t="s">
        <v>39</v>
      </c>
      <c r="H62" s="20" t="s">
        <v>5</v>
      </c>
      <c r="I62" s="65">
        <v>110</v>
      </c>
      <c r="J62" s="20"/>
      <c r="K62" s="48">
        <v>0</v>
      </c>
      <c r="L62" s="55">
        <f t="shared" si="0"/>
        <v>0</v>
      </c>
      <c r="M62" s="64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</row>
    <row r="63" spans="6:49">
      <c r="F63" s="21">
        <v>57</v>
      </c>
      <c r="G63" s="24" t="s">
        <v>163</v>
      </c>
      <c r="H63" s="20" t="s">
        <v>5</v>
      </c>
      <c r="I63" s="65">
        <v>1</v>
      </c>
      <c r="J63" s="20"/>
      <c r="K63" s="48">
        <v>0</v>
      </c>
      <c r="L63" s="55">
        <f t="shared" si="0"/>
        <v>0</v>
      </c>
      <c r="M63" s="64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</row>
    <row r="64" spans="6:49">
      <c r="F64" s="21">
        <v>58</v>
      </c>
      <c r="G64" s="24" t="s">
        <v>164</v>
      </c>
      <c r="H64" s="20" t="s">
        <v>5</v>
      </c>
      <c r="I64" s="65">
        <v>2</v>
      </c>
      <c r="J64" s="20"/>
      <c r="K64" s="48">
        <v>8</v>
      </c>
      <c r="L64" s="55">
        <f t="shared" si="0"/>
        <v>0</v>
      </c>
      <c r="M64" s="64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</row>
    <row r="65" spans="6:49">
      <c r="F65" s="21">
        <v>59</v>
      </c>
      <c r="G65" s="24" t="s">
        <v>165</v>
      </c>
      <c r="H65" s="20" t="s">
        <v>5</v>
      </c>
      <c r="I65" s="65">
        <v>3</v>
      </c>
      <c r="J65" s="20"/>
      <c r="K65" s="48">
        <v>8</v>
      </c>
      <c r="L65" s="55">
        <f t="shared" si="0"/>
        <v>0</v>
      </c>
      <c r="M65" s="64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</row>
    <row r="66" spans="6:49" ht="25.5">
      <c r="F66" s="21">
        <v>60</v>
      </c>
      <c r="G66" s="23" t="s">
        <v>40</v>
      </c>
      <c r="H66" s="20" t="s">
        <v>5</v>
      </c>
      <c r="I66" s="65">
        <v>400</v>
      </c>
      <c r="J66" s="20"/>
      <c r="K66" s="20">
        <v>0</v>
      </c>
      <c r="L66" s="55">
        <f t="shared" si="0"/>
        <v>0</v>
      </c>
      <c r="M66" s="64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</row>
    <row r="67" spans="6:49">
      <c r="F67" s="21">
        <v>61</v>
      </c>
      <c r="G67" s="24" t="s">
        <v>166</v>
      </c>
      <c r="H67" s="20" t="s">
        <v>5</v>
      </c>
      <c r="I67" s="65">
        <v>3</v>
      </c>
      <c r="J67" s="20"/>
      <c r="K67" s="20">
        <v>8</v>
      </c>
      <c r="L67" s="55">
        <f t="shared" si="0"/>
        <v>0</v>
      </c>
      <c r="M67" s="64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</row>
    <row r="68" spans="6:49">
      <c r="F68" s="21">
        <v>62</v>
      </c>
      <c r="G68" s="24" t="s">
        <v>167</v>
      </c>
      <c r="H68" s="20" t="s">
        <v>5</v>
      </c>
      <c r="I68" s="65">
        <v>2</v>
      </c>
      <c r="J68" s="20"/>
      <c r="K68" s="20">
        <v>8</v>
      </c>
      <c r="L68" s="55">
        <f t="shared" si="0"/>
        <v>0</v>
      </c>
      <c r="M68" s="64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</row>
    <row r="69" spans="6:49">
      <c r="F69" s="21">
        <v>63</v>
      </c>
      <c r="G69" s="24" t="s">
        <v>168</v>
      </c>
      <c r="H69" s="20" t="s">
        <v>5</v>
      </c>
      <c r="I69" s="65">
        <v>15</v>
      </c>
      <c r="J69" s="20"/>
      <c r="K69" s="20">
        <v>0</v>
      </c>
      <c r="L69" s="55">
        <f t="shared" si="0"/>
        <v>0</v>
      </c>
      <c r="M69" s="64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</row>
    <row r="70" spans="6:49">
      <c r="F70" s="21">
        <v>64</v>
      </c>
      <c r="G70" s="23" t="s">
        <v>41</v>
      </c>
      <c r="H70" s="20" t="s">
        <v>5</v>
      </c>
      <c r="I70" s="65">
        <v>200</v>
      </c>
      <c r="J70" s="20"/>
      <c r="K70" s="20">
        <v>0</v>
      </c>
      <c r="L70" s="55">
        <f t="shared" si="0"/>
        <v>0</v>
      </c>
      <c r="M70" s="64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</row>
    <row r="71" spans="6:49">
      <c r="F71" s="21">
        <v>65</v>
      </c>
      <c r="G71" s="23" t="s">
        <v>42</v>
      </c>
      <c r="H71" s="20" t="s">
        <v>5</v>
      </c>
      <c r="I71" s="65">
        <v>25</v>
      </c>
      <c r="J71" s="20"/>
      <c r="K71" s="20">
        <v>23</v>
      </c>
      <c r="L71" s="55">
        <f t="shared" ref="L71:L92" si="1" xml:space="preserve"> SUM(I71*J71)</f>
        <v>0</v>
      </c>
      <c r="M71" s="64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</row>
    <row r="72" spans="6:49">
      <c r="F72" s="21">
        <v>66</v>
      </c>
      <c r="G72" s="24" t="s">
        <v>169</v>
      </c>
      <c r="H72" s="20" t="s">
        <v>5</v>
      </c>
      <c r="I72" s="65">
        <v>3</v>
      </c>
      <c r="J72" s="20"/>
      <c r="K72" s="20">
        <v>8</v>
      </c>
      <c r="L72" s="55">
        <f t="shared" si="1"/>
        <v>0</v>
      </c>
      <c r="M72" s="64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</row>
    <row r="73" spans="6:49">
      <c r="F73" s="21">
        <v>67</v>
      </c>
      <c r="G73" s="23" t="s">
        <v>43</v>
      </c>
      <c r="H73" s="20" t="s">
        <v>5</v>
      </c>
      <c r="I73" s="65">
        <v>0</v>
      </c>
      <c r="J73" s="20"/>
      <c r="K73" s="20">
        <v>8</v>
      </c>
      <c r="L73" s="55">
        <f t="shared" si="1"/>
        <v>0</v>
      </c>
      <c r="M73" s="64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</row>
    <row r="74" spans="6:49">
      <c r="F74" s="21">
        <v>68</v>
      </c>
      <c r="G74" s="24" t="s">
        <v>172</v>
      </c>
      <c r="H74" s="20" t="s">
        <v>5</v>
      </c>
      <c r="I74" s="65">
        <v>15</v>
      </c>
      <c r="J74" s="20"/>
      <c r="K74" s="20">
        <v>8</v>
      </c>
      <c r="L74" s="55">
        <f t="shared" si="1"/>
        <v>0</v>
      </c>
      <c r="M74" s="64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</row>
    <row r="75" spans="6:49">
      <c r="F75" s="21">
        <v>69</v>
      </c>
      <c r="G75" s="24" t="s">
        <v>170</v>
      </c>
      <c r="H75" s="20" t="s">
        <v>5</v>
      </c>
      <c r="I75" s="65">
        <v>1</v>
      </c>
      <c r="J75" s="20"/>
      <c r="K75" s="20">
        <v>0</v>
      </c>
      <c r="L75" s="55">
        <f t="shared" si="1"/>
        <v>0</v>
      </c>
      <c r="M75" s="64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</row>
    <row r="76" spans="6:49">
      <c r="F76" s="21">
        <v>70</v>
      </c>
      <c r="G76" s="24" t="s">
        <v>171</v>
      </c>
      <c r="H76" s="20" t="s">
        <v>5</v>
      </c>
      <c r="I76" s="65">
        <v>3</v>
      </c>
      <c r="J76" s="20"/>
      <c r="K76" s="20">
        <v>8</v>
      </c>
      <c r="L76" s="55">
        <f t="shared" si="1"/>
        <v>0</v>
      </c>
      <c r="M76" s="64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</row>
    <row r="77" spans="6:49" ht="25.5">
      <c r="F77" s="21">
        <v>71</v>
      </c>
      <c r="G77" s="24" t="s">
        <v>211</v>
      </c>
      <c r="H77" s="20" t="s">
        <v>5</v>
      </c>
      <c r="I77" s="65">
        <v>3</v>
      </c>
      <c r="J77" s="20"/>
      <c r="K77" s="20">
        <v>8</v>
      </c>
      <c r="L77" s="55">
        <f t="shared" si="1"/>
        <v>0</v>
      </c>
      <c r="M77" s="64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</row>
    <row r="78" spans="6:49">
      <c r="F78" s="21">
        <v>72</v>
      </c>
      <c r="G78" s="23" t="s">
        <v>44</v>
      </c>
      <c r="H78" s="20" t="s">
        <v>5</v>
      </c>
      <c r="I78" s="65">
        <v>5</v>
      </c>
      <c r="J78" s="20"/>
      <c r="K78" s="20">
        <v>0</v>
      </c>
      <c r="L78" s="55">
        <f t="shared" si="1"/>
        <v>0</v>
      </c>
      <c r="M78" s="64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</row>
    <row r="79" spans="6:49">
      <c r="F79" s="21">
        <v>73</v>
      </c>
      <c r="G79" s="23" t="s">
        <v>173</v>
      </c>
      <c r="H79" s="20" t="s">
        <v>5</v>
      </c>
      <c r="I79" s="65">
        <v>140</v>
      </c>
      <c r="J79" s="20"/>
      <c r="K79" s="20">
        <v>0</v>
      </c>
      <c r="L79" s="55">
        <f t="shared" si="1"/>
        <v>0</v>
      </c>
      <c r="M79" s="64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</row>
    <row r="80" spans="6:49">
      <c r="F80" s="21">
        <v>74</v>
      </c>
      <c r="G80" s="23" t="s">
        <v>45</v>
      </c>
      <c r="H80" s="20" t="s">
        <v>5</v>
      </c>
      <c r="I80" s="65">
        <v>25</v>
      </c>
      <c r="J80" s="20"/>
      <c r="K80" s="20">
        <v>23</v>
      </c>
      <c r="L80" s="55">
        <f t="shared" si="1"/>
        <v>0</v>
      </c>
      <c r="M80" s="64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</row>
    <row r="81" spans="6:49">
      <c r="F81" s="21">
        <v>75</v>
      </c>
      <c r="G81" s="23" t="s">
        <v>174</v>
      </c>
      <c r="H81" s="20" t="s">
        <v>5</v>
      </c>
      <c r="I81" s="65">
        <v>100</v>
      </c>
      <c r="J81" s="20"/>
      <c r="K81" s="20">
        <v>23</v>
      </c>
      <c r="L81" s="55">
        <f t="shared" si="1"/>
        <v>0</v>
      </c>
      <c r="M81" s="64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</row>
    <row r="82" spans="6:49" ht="25.5">
      <c r="F82" s="21">
        <v>76</v>
      </c>
      <c r="G82" s="23" t="s">
        <v>46</v>
      </c>
      <c r="H82" s="20" t="s">
        <v>5</v>
      </c>
      <c r="I82" s="65">
        <v>83</v>
      </c>
      <c r="J82" s="20"/>
      <c r="K82" s="20">
        <v>8</v>
      </c>
      <c r="L82" s="55">
        <f xml:space="preserve"> SUM(I82*J82)</f>
        <v>0</v>
      </c>
      <c r="M82" s="64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</row>
    <row r="83" spans="6:49">
      <c r="F83" s="21">
        <v>77</v>
      </c>
      <c r="G83" s="23" t="s">
        <v>47</v>
      </c>
      <c r="H83" s="20" t="s">
        <v>5</v>
      </c>
      <c r="I83" s="65">
        <v>33</v>
      </c>
      <c r="J83" s="20"/>
      <c r="K83" s="20">
        <v>0</v>
      </c>
      <c r="L83" s="55">
        <f t="shared" si="1"/>
        <v>0</v>
      </c>
      <c r="M83" s="64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</row>
    <row r="84" spans="6:49">
      <c r="F84" s="21">
        <v>78</v>
      </c>
      <c r="G84" s="24" t="s">
        <v>182</v>
      </c>
      <c r="H84" s="20" t="s">
        <v>5</v>
      </c>
      <c r="I84" s="65">
        <v>33</v>
      </c>
      <c r="J84" s="20"/>
      <c r="K84" s="20">
        <v>0</v>
      </c>
      <c r="L84" s="55">
        <f t="shared" si="1"/>
        <v>0</v>
      </c>
      <c r="M84" s="64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</row>
    <row r="85" spans="6:49">
      <c r="F85" s="21">
        <v>79</v>
      </c>
      <c r="G85" s="24" t="s">
        <v>48</v>
      </c>
      <c r="H85" s="20" t="s">
        <v>5</v>
      </c>
      <c r="I85" s="65">
        <v>50</v>
      </c>
      <c r="J85" s="20"/>
      <c r="K85" s="20">
        <v>0</v>
      </c>
      <c r="L85" s="55">
        <f t="shared" si="1"/>
        <v>0</v>
      </c>
      <c r="M85" s="64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</row>
    <row r="86" spans="6:49">
      <c r="F86" s="21">
        <v>80</v>
      </c>
      <c r="G86" s="23" t="s">
        <v>49</v>
      </c>
      <c r="H86" s="20" t="s">
        <v>5</v>
      </c>
      <c r="I86" s="65">
        <v>5</v>
      </c>
      <c r="J86" s="20"/>
      <c r="K86" s="20">
        <v>0</v>
      </c>
      <c r="L86" s="55">
        <f t="shared" si="1"/>
        <v>0</v>
      </c>
      <c r="M86" s="64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</row>
    <row r="87" spans="6:49">
      <c r="F87" s="21">
        <v>81</v>
      </c>
      <c r="G87" s="54" t="s">
        <v>217</v>
      </c>
      <c r="H87" s="20" t="s">
        <v>5</v>
      </c>
      <c r="I87" s="65">
        <v>18</v>
      </c>
      <c r="J87" s="20"/>
      <c r="K87" s="20">
        <v>0</v>
      </c>
      <c r="L87" s="55">
        <f t="shared" si="1"/>
        <v>0</v>
      </c>
      <c r="M87" s="64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</row>
    <row r="88" spans="6:49">
      <c r="F88" s="21">
        <v>82</v>
      </c>
      <c r="G88" s="24" t="s">
        <v>175</v>
      </c>
      <c r="H88" s="20" t="s">
        <v>5</v>
      </c>
      <c r="I88" s="65">
        <v>95</v>
      </c>
      <c r="J88" s="20"/>
      <c r="K88" s="20">
        <v>23</v>
      </c>
      <c r="L88" s="55">
        <f t="shared" si="1"/>
        <v>0</v>
      </c>
      <c r="M88" s="64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</row>
    <row r="89" spans="6:49">
      <c r="F89" s="21">
        <v>83</v>
      </c>
      <c r="G89" s="24" t="s">
        <v>176</v>
      </c>
      <c r="H89" s="20" t="s">
        <v>5</v>
      </c>
      <c r="I89" s="65">
        <v>3</v>
      </c>
      <c r="J89" s="20"/>
      <c r="K89" s="20">
        <v>8</v>
      </c>
      <c r="L89" s="55">
        <f t="shared" si="1"/>
        <v>0</v>
      </c>
      <c r="M89" s="64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</row>
    <row r="90" spans="6:49">
      <c r="F90" s="41">
        <v>84</v>
      </c>
      <c r="G90" s="24" t="s">
        <v>177</v>
      </c>
      <c r="H90" s="43" t="s">
        <v>5</v>
      </c>
      <c r="I90" s="65">
        <v>2</v>
      </c>
      <c r="J90" s="20"/>
      <c r="K90" s="20">
        <v>8</v>
      </c>
      <c r="L90" s="55">
        <f t="shared" si="1"/>
        <v>0</v>
      </c>
      <c r="M90" s="64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</row>
    <row r="91" spans="6:49">
      <c r="F91" s="21">
        <v>85</v>
      </c>
      <c r="G91" s="24" t="s">
        <v>178</v>
      </c>
      <c r="H91" s="20" t="s">
        <v>5</v>
      </c>
      <c r="I91" s="65">
        <v>1</v>
      </c>
      <c r="J91" s="63"/>
      <c r="K91" s="66">
        <v>0</v>
      </c>
      <c r="L91" s="55">
        <f t="shared" si="1"/>
        <v>0</v>
      </c>
      <c r="M91" s="64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</row>
    <row r="92" spans="6:49" ht="15.75" thickBot="1">
      <c r="F92" s="42">
        <v>86</v>
      </c>
      <c r="G92" s="25" t="s">
        <v>179</v>
      </c>
      <c r="H92" s="44" t="s">
        <v>5</v>
      </c>
      <c r="I92" s="67">
        <v>1</v>
      </c>
      <c r="J92" s="68"/>
      <c r="K92" s="68">
        <v>8</v>
      </c>
      <c r="L92" s="58">
        <f t="shared" si="1"/>
        <v>0</v>
      </c>
      <c r="M92" s="64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</row>
    <row r="93" spans="6:49" ht="15.75" thickBot="1">
      <c r="F93" s="69"/>
      <c r="G93" s="70"/>
      <c r="H93" s="70"/>
      <c r="I93" s="70"/>
      <c r="J93" s="92" t="s">
        <v>142</v>
      </c>
      <c r="K93" s="93"/>
      <c r="L93" s="83">
        <f>SUM(L7:L92)</f>
        <v>0</v>
      </c>
      <c r="M93" s="64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</row>
    <row r="94" spans="6:49">
      <c r="F94" s="69"/>
      <c r="G94" s="70"/>
      <c r="H94" s="70"/>
      <c r="I94" s="70"/>
      <c r="J94" s="112" t="s">
        <v>141</v>
      </c>
      <c r="K94" s="86">
        <v>0</v>
      </c>
      <c r="L94" s="87"/>
      <c r="M94" s="64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</row>
    <row r="95" spans="6:49">
      <c r="F95" s="69"/>
      <c r="G95" s="70"/>
      <c r="H95" s="70"/>
      <c r="I95" s="70"/>
      <c r="J95" s="113"/>
      <c r="K95" s="85">
        <v>0.05</v>
      </c>
      <c r="L95" s="88"/>
      <c r="M95" s="64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</row>
    <row r="96" spans="6:49">
      <c r="F96" s="69"/>
      <c r="G96" s="70"/>
      <c r="H96" s="70"/>
      <c r="I96" s="70"/>
      <c r="J96" s="113"/>
      <c r="K96" s="85">
        <v>0.08</v>
      </c>
      <c r="L96" s="88"/>
      <c r="M96" s="64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</row>
    <row r="97" spans="6:49">
      <c r="F97" s="69"/>
      <c r="G97" s="70"/>
      <c r="H97" s="70"/>
      <c r="I97" s="70"/>
      <c r="J97" s="114"/>
      <c r="K97" s="85">
        <v>0.23</v>
      </c>
      <c r="L97" s="88"/>
      <c r="M97" s="64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</row>
    <row r="98" spans="6:49" ht="15.75" thickBot="1">
      <c r="F98" s="69"/>
      <c r="G98" s="70"/>
      <c r="H98" s="70"/>
      <c r="I98" s="70"/>
      <c r="J98" s="89" t="s">
        <v>143</v>
      </c>
      <c r="K98" s="90"/>
      <c r="L98" s="84"/>
      <c r="M98" s="64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</row>
    <row r="99" spans="6:49">
      <c r="F99" s="71"/>
      <c r="G99" s="64"/>
      <c r="H99" s="64"/>
      <c r="I99" s="64"/>
      <c r="J99" s="64"/>
      <c r="K99" s="64"/>
      <c r="L99" s="64"/>
      <c r="M99" s="64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</row>
    <row r="100" spans="6:49"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</row>
    <row r="101" spans="6:49"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</row>
    <row r="102" spans="6:49"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</row>
    <row r="103" spans="6:49"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</row>
    <row r="104" spans="6:49"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</row>
    <row r="105" spans="6:49"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</row>
    <row r="106" spans="6:49"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</row>
    <row r="107" spans="6:49"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</row>
    <row r="108" spans="6:49"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</row>
    <row r="109" spans="6:49"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</row>
    <row r="110" spans="6:49"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</row>
    <row r="111" spans="6:49"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</row>
    <row r="112" spans="6:49"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</row>
    <row r="113" spans="14:49"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</row>
    <row r="114" spans="14:49"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</row>
    <row r="115" spans="14:49"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</row>
    <row r="116" spans="14:49"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</row>
    <row r="117" spans="14:49"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</row>
    <row r="118" spans="14:49"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</row>
    <row r="119" spans="14:49"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</row>
    <row r="120" spans="14:49"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</row>
    <row r="121" spans="14:49"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</row>
    <row r="122" spans="14:49"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</row>
    <row r="123" spans="14:49"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</row>
    <row r="124" spans="14:49"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</row>
    <row r="125" spans="14:49"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</row>
    <row r="126" spans="14:49"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</row>
    <row r="127" spans="14:49"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</row>
    <row r="128" spans="14:49"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</row>
    <row r="129" spans="14:49"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</row>
    <row r="130" spans="14:49"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</row>
    <row r="131" spans="14:49"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</row>
    <row r="132" spans="14:49"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</row>
    <row r="133" spans="14:49"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</row>
    <row r="134" spans="14:49"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</row>
    <row r="135" spans="14:49"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</row>
    <row r="136" spans="14:49"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</row>
    <row r="137" spans="14:49"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</row>
    <row r="138" spans="14:49"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</row>
    <row r="139" spans="14:49"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</row>
    <row r="140" spans="14:49"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</row>
    <row r="141" spans="14:49"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</row>
    <row r="142" spans="14:49"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</row>
    <row r="143" spans="14:49"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</row>
    <row r="144" spans="14:49"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</row>
    <row r="145" spans="14:49"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</row>
    <row r="146" spans="14:49"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</row>
    <row r="147" spans="14:49"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</row>
    <row r="148" spans="14:49"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</row>
    <row r="149" spans="14:49"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</row>
    <row r="150" spans="14:49"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</row>
    <row r="151" spans="14:49"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</row>
    <row r="152" spans="14:49"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</row>
    <row r="153" spans="14:49"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</row>
    <row r="154" spans="14:49"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</row>
    <row r="155" spans="14:49"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</row>
    <row r="156" spans="14:49"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</row>
    <row r="157" spans="14:49"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</row>
    <row r="158" spans="14:49"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</row>
    <row r="159" spans="14:49"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</row>
    <row r="160" spans="14:49"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</row>
    <row r="161" spans="14:49"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</row>
    <row r="162" spans="14:49"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</row>
    <row r="163" spans="14:49"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</row>
    <row r="164" spans="14:49"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</row>
    <row r="165" spans="14:49"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</row>
    <row r="166" spans="14:49"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</row>
    <row r="167" spans="14:49"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</row>
    <row r="168" spans="14:49"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</row>
    <row r="169" spans="14:49"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</row>
    <row r="170" spans="14:49"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</row>
    <row r="171" spans="14:49"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</row>
    <row r="172" spans="14:49"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</row>
    <row r="173" spans="14:49"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</row>
    <row r="174" spans="14:49"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</row>
    <row r="175" spans="14:49"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</row>
    <row r="176" spans="14:49"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</row>
    <row r="177" spans="14:49"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</row>
    <row r="178" spans="14:49"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</row>
    <row r="179" spans="14:49"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</row>
    <row r="180" spans="14:49"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</row>
    <row r="181" spans="14:49"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</row>
    <row r="182" spans="14:49"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</row>
    <row r="183" spans="14:49"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</row>
    <row r="184" spans="14:49"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</row>
    <row r="185" spans="14:49"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</row>
    <row r="186" spans="14:49"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</row>
    <row r="187" spans="14:49"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</row>
    <row r="188" spans="14:49"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</row>
    <row r="189" spans="14:49"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</row>
    <row r="190" spans="14:49"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</row>
    <row r="191" spans="14:49"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</row>
    <row r="192" spans="14:49"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</row>
    <row r="193" spans="14:49"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</row>
    <row r="194" spans="14:49"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</row>
    <row r="195" spans="14:49"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</row>
    <row r="196" spans="14:49"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</row>
    <row r="197" spans="14:49"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</row>
    <row r="198" spans="14:49"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</row>
    <row r="199" spans="14:49"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</row>
    <row r="200" spans="14:49"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</row>
    <row r="201" spans="14:49"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</row>
    <row r="202" spans="14:49"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</row>
    <row r="203" spans="14:49"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</row>
    <row r="204" spans="14:49"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</row>
    <row r="205" spans="14:49"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</row>
    <row r="206" spans="14:49"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</row>
    <row r="207" spans="14:49"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</row>
    <row r="208" spans="14:49"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</row>
    <row r="209" spans="14:49"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</row>
    <row r="210" spans="14:49"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</row>
    <row r="211" spans="14:49"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</row>
    <row r="212" spans="14:49"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</row>
    <row r="213" spans="14:49"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</row>
    <row r="214" spans="14:49"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</row>
    <row r="215" spans="14:49"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</row>
    <row r="216" spans="14:49"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</row>
    <row r="217" spans="14:49"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</row>
    <row r="218" spans="14:49"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</row>
    <row r="219" spans="14:49"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</row>
    <row r="220" spans="14:49"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</row>
    <row r="221" spans="14:49"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</row>
    <row r="222" spans="14:49"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</row>
    <row r="223" spans="14:49"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</row>
    <row r="224" spans="14:49"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</row>
    <row r="225" spans="14:49"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</row>
    <row r="226" spans="14:49"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</row>
    <row r="227" spans="14:49"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</row>
    <row r="228" spans="14:49"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</row>
    <row r="229" spans="14:49"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</row>
    <row r="230" spans="14:49"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</row>
    <row r="231" spans="14:49"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</row>
    <row r="232" spans="14:49"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</row>
    <row r="233" spans="14:49"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</row>
    <row r="234" spans="14:49"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</row>
    <row r="235" spans="14:49"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</row>
    <row r="236" spans="14:49"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</row>
    <row r="237" spans="14:49"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</row>
    <row r="238" spans="14:49"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</row>
    <row r="239" spans="14:49"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</row>
    <row r="240" spans="14:49"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</row>
    <row r="241" spans="14:49"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</row>
    <row r="242" spans="14:49"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</row>
    <row r="243" spans="14:49"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</row>
    <row r="244" spans="14:49"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</row>
    <row r="245" spans="14:49"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</row>
    <row r="246" spans="14:49"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</row>
    <row r="247" spans="14:49"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</row>
    <row r="248" spans="14:49"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</row>
    <row r="249" spans="14:49"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</row>
    <row r="250" spans="14:49"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</row>
    <row r="251" spans="14:49"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</row>
    <row r="252" spans="14:49"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</row>
    <row r="253" spans="14:49"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</row>
    <row r="254" spans="14:49"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</row>
    <row r="255" spans="14:49"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</row>
    <row r="256" spans="14:49"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</row>
    <row r="257" spans="14:49"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</row>
    <row r="258" spans="14:49"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</row>
    <row r="259" spans="14:49"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</row>
    <row r="260" spans="14:49"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</row>
    <row r="261" spans="14:49"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</row>
    <row r="262" spans="14:49"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</row>
    <row r="263" spans="14:49"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</row>
    <row r="264" spans="14:49"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</row>
    <row r="265" spans="14:49"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</row>
    <row r="266" spans="14:49"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</row>
    <row r="267" spans="14:49"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</row>
    <row r="268" spans="14:49"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</row>
    <row r="269" spans="14:49"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</row>
    <row r="270" spans="14:49"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</row>
    <row r="271" spans="14:49"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</row>
    <row r="272" spans="14:49"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</row>
    <row r="273" spans="14:49"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</row>
    <row r="274" spans="14:49"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</row>
    <row r="275" spans="14:49"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</row>
    <row r="276" spans="14:49"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</row>
    <row r="277" spans="14:49"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</row>
    <row r="278" spans="14:49"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</row>
    <row r="279" spans="14:49"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</row>
    <row r="280" spans="14:49"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</row>
    <row r="281" spans="14:49"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</row>
    <row r="282" spans="14:49"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</row>
    <row r="283" spans="14:49"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</row>
    <row r="284" spans="14:49"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</row>
    <row r="285" spans="14:49"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</row>
    <row r="286" spans="14:49"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</row>
    <row r="287" spans="14:49"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</row>
    <row r="288" spans="14:49"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</row>
    <row r="289" spans="14:49"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</row>
    <row r="290" spans="14:49"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</row>
    <row r="291" spans="14:49"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</row>
    <row r="292" spans="14:49"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</row>
    <row r="293" spans="14:49"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</row>
    <row r="294" spans="14:49"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</row>
    <row r="295" spans="14:49"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</row>
    <row r="296" spans="14:49"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</row>
    <row r="297" spans="14:49"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</row>
    <row r="298" spans="14:49"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</row>
    <row r="299" spans="14:49"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</row>
    <row r="300" spans="14:49"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</row>
    <row r="301" spans="14:49"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</row>
    <row r="302" spans="14:49"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</row>
    <row r="303" spans="14:49"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</row>
    <row r="304" spans="14:49"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</row>
    <row r="305" spans="14:49"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</row>
    <row r="306" spans="14:49"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</row>
    <row r="307" spans="14:49"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</row>
    <row r="308" spans="14:49"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</row>
    <row r="309" spans="14:49"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</row>
    <row r="310" spans="14:49"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</row>
    <row r="311" spans="14:49"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</row>
    <row r="312" spans="14:49"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</row>
    <row r="313" spans="14:49"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</row>
    <row r="314" spans="14:49"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</row>
    <row r="315" spans="14:49"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</row>
    <row r="316" spans="14:49"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</row>
    <row r="317" spans="14:49"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</row>
    <row r="318" spans="14:49"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</row>
    <row r="319" spans="14:49"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</row>
    <row r="320" spans="14:49"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</row>
    <row r="321" spans="14:49"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</row>
    <row r="322" spans="14:49"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</row>
    <row r="323" spans="14:49"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</row>
    <row r="324" spans="14:49"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</row>
    <row r="325" spans="14:49"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</row>
    <row r="326" spans="14:49"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</row>
    <row r="327" spans="14:49"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</row>
    <row r="328" spans="14:49"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</row>
    <row r="329" spans="14:49"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</row>
    <row r="330" spans="14:49"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</row>
    <row r="331" spans="14:49"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</row>
    <row r="332" spans="14:49"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</row>
    <row r="333" spans="14:49"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</row>
    <row r="334" spans="14:49"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</row>
    <row r="335" spans="14:49"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</row>
    <row r="336" spans="14:49"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</row>
    <row r="337" spans="14:49"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</row>
    <row r="338" spans="14:49"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</row>
    <row r="339" spans="14:49"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</row>
    <row r="340" spans="14:49"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</row>
    <row r="341" spans="14:49"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</row>
    <row r="342" spans="14:49"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</row>
    <row r="343" spans="14:49"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</row>
    <row r="344" spans="14:49"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</row>
    <row r="345" spans="14:49"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</row>
    <row r="346" spans="14:49"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</row>
    <row r="347" spans="14:49"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</row>
    <row r="348" spans="14:49"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</row>
    <row r="349" spans="14:49"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</row>
    <row r="350" spans="14:49"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</row>
    <row r="351" spans="14:49"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</row>
    <row r="352" spans="14:49"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</row>
    <row r="353" spans="14:49"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</row>
    <row r="354" spans="14:49"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</row>
    <row r="355" spans="14:49"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</row>
    <row r="356" spans="14:49"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</row>
    <row r="357" spans="14:49"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</row>
    <row r="358" spans="14:49"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</row>
    <row r="359" spans="14:49"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</row>
    <row r="360" spans="14:49"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</row>
    <row r="361" spans="14:49"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</row>
    <row r="362" spans="14:49"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</row>
    <row r="363" spans="14:49"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</row>
    <row r="364" spans="14:49"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</row>
    <row r="365" spans="14:49"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</row>
    <row r="366" spans="14:49"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</row>
    <row r="367" spans="14:49"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</row>
    <row r="368" spans="14:49"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</row>
    <row r="369" spans="14:49"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</row>
    <row r="370" spans="14:49"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</row>
    <row r="371" spans="14:49"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</row>
    <row r="372" spans="14:49"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</row>
    <row r="373" spans="14:49"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</row>
    <row r="374" spans="14:49"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</row>
    <row r="375" spans="14:49"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</row>
    <row r="376" spans="14:49"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</row>
    <row r="377" spans="14:49"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</row>
    <row r="378" spans="14:49"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</row>
    <row r="379" spans="14:49"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</row>
    <row r="380" spans="14:49"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</row>
    <row r="381" spans="14:49"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</row>
    <row r="382" spans="14:49"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</row>
    <row r="383" spans="14:49"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</row>
    <row r="384" spans="14:49"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</row>
    <row r="385" spans="14:49"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</row>
    <row r="386" spans="14:49"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</row>
    <row r="387" spans="14:49"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</row>
    <row r="388" spans="14:49"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</row>
    <row r="389" spans="14:49"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</row>
    <row r="390" spans="14:49"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</row>
    <row r="391" spans="14:49"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</row>
    <row r="392" spans="14:49"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</row>
    <row r="393" spans="14:49"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</row>
    <row r="394" spans="14:49"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</row>
    <row r="395" spans="14:49"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</row>
    <row r="396" spans="14:49"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</row>
    <row r="397" spans="14:49"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</row>
    <row r="398" spans="14:49"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</row>
    <row r="399" spans="14:49"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</row>
    <row r="400" spans="14:49"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</row>
    <row r="401" spans="14:49"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</row>
    <row r="402" spans="14:49"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</row>
    <row r="403" spans="14:49"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</row>
    <row r="404" spans="14:49"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</row>
    <row r="405" spans="14:49"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</row>
    <row r="406" spans="14:49"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</row>
    <row r="407" spans="14:49"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</row>
    <row r="408" spans="14:49"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</row>
    <row r="409" spans="14:49"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</row>
    <row r="410" spans="14:49"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</row>
    <row r="411" spans="14:49"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</row>
    <row r="412" spans="14:49"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</row>
    <row r="413" spans="14:49"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</row>
    <row r="414" spans="14:49"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</row>
    <row r="415" spans="14:49"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</row>
    <row r="416" spans="14:49"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</row>
    <row r="417" spans="14:49"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</row>
    <row r="418" spans="14:49"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</row>
    <row r="419" spans="14:49"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</row>
    <row r="420" spans="14:49"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</row>
    <row r="421" spans="14:49"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</row>
    <row r="422" spans="14:49"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</row>
    <row r="423" spans="14:49"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</row>
    <row r="424" spans="14:49"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</row>
    <row r="425" spans="14:49"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</row>
    <row r="426" spans="14:49"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</row>
    <row r="427" spans="14:49"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</row>
    <row r="428" spans="14:49"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</row>
    <row r="429" spans="14:49"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</row>
    <row r="430" spans="14:49"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</row>
    <row r="431" spans="14:49"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</row>
    <row r="432" spans="14:49"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</row>
    <row r="433" spans="14:49"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</row>
    <row r="434" spans="14:49"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</row>
    <row r="435" spans="14:49"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</row>
    <row r="436" spans="14:49"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</row>
    <row r="437" spans="14:49"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</row>
    <row r="438" spans="14:49"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</row>
    <row r="439" spans="14:49"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</row>
    <row r="440" spans="14:49"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  <c r="AW440" s="26"/>
    </row>
    <row r="441" spans="14:49"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</row>
    <row r="442" spans="14:49"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  <c r="AW442" s="26"/>
    </row>
    <row r="443" spans="14:49"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  <c r="AW443" s="26"/>
    </row>
    <row r="444" spans="14:49"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  <c r="AW444" s="26"/>
    </row>
    <row r="445" spans="14:49"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  <c r="AW445" s="26"/>
    </row>
    <row r="446" spans="14:49"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  <c r="AW446" s="26"/>
    </row>
    <row r="447" spans="14:49"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  <c r="AW447" s="26"/>
    </row>
    <row r="448" spans="14:49"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  <c r="AW448" s="26"/>
    </row>
    <row r="449" spans="14:49"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  <c r="AW449" s="26"/>
    </row>
    <row r="450" spans="14:49"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  <c r="AW450" s="26"/>
    </row>
    <row r="451" spans="14:49"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  <c r="AV451" s="26"/>
      <c r="AW451" s="26"/>
    </row>
    <row r="452" spans="14:49"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  <c r="AW452" s="26"/>
    </row>
    <row r="453" spans="14:49"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  <c r="AW453" s="26"/>
    </row>
    <row r="454" spans="14:49"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  <c r="AW454" s="26"/>
    </row>
    <row r="455" spans="14:49"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  <c r="AW455" s="26"/>
    </row>
    <row r="456" spans="14:49"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  <c r="AW456" s="26"/>
    </row>
    <row r="457" spans="14:49"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  <c r="AW457" s="26"/>
    </row>
    <row r="458" spans="14:49"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  <c r="AW458" s="26"/>
    </row>
    <row r="459" spans="14:49"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</row>
    <row r="460" spans="14:49"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  <c r="AW460" s="26"/>
    </row>
    <row r="461" spans="14:49"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  <c r="AW461" s="26"/>
    </row>
    <row r="462" spans="14:49"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</row>
    <row r="463" spans="14:49"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  <c r="AW463" s="26"/>
    </row>
    <row r="464" spans="14:49"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</row>
    <row r="465" spans="14:49"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  <c r="AW465" s="26"/>
    </row>
    <row r="466" spans="14:49"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  <c r="AW466" s="26"/>
    </row>
    <row r="467" spans="14:49"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  <c r="AW467" s="26"/>
    </row>
    <row r="468" spans="14:49"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  <c r="AW468" s="26"/>
    </row>
    <row r="469" spans="14:49"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  <c r="AW469" s="26"/>
    </row>
    <row r="470" spans="14:49"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  <c r="AW470" s="26"/>
    </row>
    <row r="471" spans="14:49"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  <c r="AW471" s="26"/>
    </row>
    <row r="472" spans="14:49"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  <c r="AW472" s="26"/>
    </row>
    <row r="473" spans="14:49"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  <c r="AW473" s="26"/>
    </row>
    <row r="474" spans="14:49"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  <c r="AW474" s="26"/>
    </row>
    <row r="475" spans="14:49"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  <c r="AW475" s="26"/>
    </row>
    <row r="476" spans="14:49"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  <c r="AW476" s="26"/>
    </row>
    <row r="477" spans="14:49"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  <c r="AW477" s="26"/>
    </row>
    <row r="478" spans="14:49"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</row>
    <row r="479" spans="14:49"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  <c r="AW479" s="26"/>
    </row>
    <row r="480" spans="14:49"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  <c r="AW480" s="26"/>
    </row>
    <row r="481" spans="14:49"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  <c r="AW481" s="26"/>
    </row>
    <row r="482" spans="14:49"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  <c r="AW482" s="26"/>
    </row>
    <row r="483" spans="14:49"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  <c r="AW483" s="26"/>
    </row>
    <row r="484" spans="14:49"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  <c r="AV484" s="26"/>
      <c r="AW484" s="26"/>
    </row>
    <row r="485" spans="14:49"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  <c r="AW485" s="26"/>
    </row>
    <row r="486" spans="14:49"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  <c r="AW486" s="26"/>
    </row>
    <row r="487" spans="14:49"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  <c r="AW487" s="26"/>
    </row>
    <row r="488" spans="14:49"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  <c r="AW488" s="26"/>
    </row>
    <row r="489" spans="14:49"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  <c r="AW489" s="26"/>
    </row>
    <row r="490" spans="14:49"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  <c r="AW490" s="26"/>
    </row>
    <row r="491" spans="14:49"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  <c r="AW491" s="26"/>
    </row>
    <row r="492" spans="14:49"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  <c r="AS492" s="26"/>
      <c r="AT492" s="26"/>
      <c r="AU492" s="26"/>
      <c r="AV492" s="26"/>
      <c r="AW492" s="26"/>
    </row>
    <row r="493" spans="14:49"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  <c r="AS493" s="26"/>
      <c r="AT493" s="26"/>
      <c r="AU493" s="26"/>
      <c r="AV493" s="26"/>
      <c r="AW493" s="26"/>
    </row>
    <row r="494" spans="14:49"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  <c r="AW494" s="26"/>
    </row>
    <row r="495" spans="14:49"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  <c r="AW495" s="26"/>
    </row>
    <row r="496" spans="14:49"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  <c r="AS496" s="26"/>
      <c r="AT496" s="26"/>
      <c r="AU496" s="26"/>
      <c r="AV496" s="26"/>
      <c r="AW496" s="26"/>
    </row>
    <row r="497" spans="14:49"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  <c r="AW497" s="26"/>
    </row>
    <row r="498" spans="14:49"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  <c r="AW498" s="26"/>
    </row>
    <row r="499" spans="14:49"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  <c r="AV499" s="26"/>
      <c r="AW499" s="26"/>
    </row>
    <row r="500" spans="14:49"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  <c r="AW500" s="26"/>
    </row>
    <row r="501" spans="14:49"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  <c r="AV501" s="26"/>
      <c r="AW501" s="26"/>
    </row>
    <row r="502" spans="14:49"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  <c r="AW502" s="26"/>
    </row>
    <row r="503" spans="14:49"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  <c r="AS503" s="26"/>
      <c r="AT503" s="26"/>
      <c r="AU503" s="26"/>
      <c r="AV503" s="26"/>
      <c r="AW503" s="26"/>
    </row>
    <row r="504" spans="14:49"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  <c r="AW504" s="26"/>
    </row>
    <row r="505" spans="14:49"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  <c r="AW505" s="26"/>
    </row>
    <row r="506" spans="14:49"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  <c r="AW506" s="26"/>
    </row>
    <row r="507" spans="14:49"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  <c r="AW507" s="26"/>
    </row>
    <row r="508" spans="14:49"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  <c r="AV508" s="26"/>
      <c r="AW508" s="26"/>
    </row>
    <row r="509" spans="14:49"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  <c r="AW509" s="26"/>
    </row>
    <row r="510" spans="14:49"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  <c r="AW510" s="26"/>
    </row>
    <row r="511" spans="14:49"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  <c r="AV511" s="26"/>
      <c r="AW511" s="26"/>
    </row>
    <row r="512" spans="14:49"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  <c r="AV512" s="26"/>
      <c r="AW512" s="26"/>
    </row>
    <row r="513" spans="14:49"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  <c r="AV513" s="26"/>
      <c r="AW513" s="26"/>
    </row>
    <row r="514" spans="14:49"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  <c r="AW514" s="26"/>
    </row>
    <row r="515" spans="14:49"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  <c r="AP515" s="26"/>
      <c r="AQ515" s="26"/>
      <c r="AR515" s="26"/>
      <c r="AS515" s="26"/>
      <c r="AT515" s="26"/>
      <c r="AU515" s="26"/>
      <c r="AV515" s="26"/>
      <c r="AW515" s="26"/>
    </row>
    <row r="516" spans="14:49"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  <c r="AS516" s="26"/>
      <c r="AT516" s="26"/>
      <c r="AU516" s="26"/>
      <c r="AV516" s="26"/>
      <c r="AW516" s="26"/>
    </row>
    <row r="517" spans="14:49"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  <c r="AP517" s="26"/>
      <c r="AQ517" s="26"/>
      <c r="AR517" s="26"/>
      <c r="AS517" s="26"/>
      <c r="AT517" s="26"/>
      <c r="AU517" s="26"/>
      <c r="AV517" s="26"/>
      <c r="AW517" s="26"/>
    </row>
    <row r="518" spans="14:49"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26"/>
      <c r="AQ518" s="26"/>
      <c r="AR518" s="26"/>
      <c r="AS518" s="26"/>
      <c r="AT518" s="26"/>
      <c r="AU518" s="26"/>
      <c r="AV518" s="26"/>
      <c r="AW518" s="26"/>
    </row>
    <row r="519" spans="14:49"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  <c r="AP519" s="26"/>
      <c r="AQ519" s="26"/>
      <c r="AR519" s="26"/>
      <c r="AS519" s="26"/>
      <c r="AT519" s="26"/>
      <c r="AU519" s="26"/>
      <c r="AV519" s="26"/>
      <c r="AW519" s="26"/>
    </row>
    <row r="520" spans="14:49"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  <c r="AV520" s="26"/>
      <c r="AW520" s="26"/>
    </row>
    <row r="521" spans="14:49"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  <c r="AV521" s="26"/>
      <c r="AW521" s="26"/>
    </row>
    <row r="522" spans="14:49"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  <c r="AV522" s="26"/>
      <c r="AW522" s="26"/>
    </row>
    <row r="523" spans="14:49"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  <c r="AW523" s="26"/>
    </row>
    <row r="524" spans="14:49"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  <c r="AV524" s="26"/>
      <c r="AW524" s="26"/>
    </row>
    <row r="525" spans="14:49"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  <c r="AW525" s="26"/>
    </row>
    <row r="526" spans="14:49"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  <c r="AV526" s="26"/>
      <c r="AW526" s="26"/>
    </row>
    <row r="527" spans="14:49"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  <c r="AS527" s="26"/>
      <c r="AT527" s="26"/>
      <c r="AU527" s="26"/>
      <c r="AV527" s="26"/>
      <c r="AW527" s="26"/>
    </row>
    <row r="528" spans="14:49"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  <c r="AS528" s="26"/>
      <c r="AT528" s="26"/>
      <c r="AU528" s="26"/>
      <c r="AV528" s="26"/>
      <c r="AW528" s="26"/>
    </row>
    <row r="529" spans="14:49"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  <c r="AV529" s="26"/>
      <c r="AW529" s="26"/>
    </row>
    <row r="530" spans="14:49"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  <c r="AW530" s="26"/>
    </row>
    <row r="531" spans="14:49"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  <c r="AV531" s="26"/>
      <c r="AW531" s="26"/>
    </row>
    <row r="532" spans="14:49"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  <c r="AV532" s="26"/>
      <c r="AW532" s="26"/>
    </row>
    <row r="533" spans="14:49"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  <c r="AV533" s="26"/>
      <c r="AW533" s="26"/>
    </row>
    <row r="534" spans="14:49"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  <c r="AV534" s="26"/>
      <c r="AW534" s="26"/>
    </row>
    <row r="535" spans="14:49"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  <c r="AW535" s="26"/>
    </row>
    <row r="536" spans="14:49"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</row>
    <row r="537" spans="14:49"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  <c r="AW537" s="26"/>
    </row>
    <row r="538" spans="14:49"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</row>
    <row r="539" spans="14:49"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  <c r="AV539" s="26"/>
      <c r="AW539" s="26"/>
    </row>
    <row r="540" spans="14:49"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  <c r="AW540" s="26"/>
    </row>
    <row r="541" spans="14:49"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</row>
    <row r="542" spans="14:49"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</row>
    <row r="543" spans="14:49"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</row>
    <row r="544" spans="14:49"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  <c r="AW544" s="26"/>
    </row>
    <row r="545" spans="14:49"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  <c r="AV545" s="26"/>
      <c r="AW545" s="26"/>
    </row>
    <row r="546" spans="14:49"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  <c r="AV546" s="26"/>
      <c r="AW546" s="26"/>
    </row>
    <row r="547" spans="14:49"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  <c r="AV547" s="26"/>
      <c r="AW547" s="26"/>
    </row>
    <row r="548" spans="14:49"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  <c r="AV548" s="26"/>
      <c r="AW548" s="26"/>
    </row>
    <row r="549" spans="14:49"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  <c r="AW549" s="26"/>
    </row>
    <row r="550" spans="14:49"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  <c r="AV550" s="26"/>
      <c r="AW550" s="26"/>
    </row>
  </sheetData>
  <mergeCells count="16">
    <mergeCell ref="J98:K98"/>
    <mergeCell ref="A2:B2"/>
    <mergeCell ref="J93:K93"/>
    <mergeCell ref="N4:P4"/>
    <mergeCell ref="R4:T4"/>
    <mergeCell ref="F4:L4"/>
    <mergeCell ref="F5:F6"/>
    <mergeCell ref="G5:G6"/>
    <mergeCell ref="H5:H6"/>
    <mergeCell ref="I5:I6"/>
    <mergeCell ref="J5:J6"/>
    <mergeCell ref="K5:K6"/>
    <mergeCell ref="L5:L6"/>
    <mergeCell ref="F2:L3"/>
    <mergeCell ref="C2:D2"/>
    <mergeCell ref="J94:J97"/>
  </mergeCells>
  <conditionalFormatting sqref="K90">
    <cfRule type="duplicateValues" dxfId="1" priority="1"/>
  </conditionalFormatting>
  <conditionalFormatting sqref="L96">
    <cfRule type="duplicateValues" dxfId="0" priority="2"/>
  </conditionalFormatting>
  <pageMargins left="0.7" right="0.7" top="0.75" bottom="0.75" header="0.511811023622047" footer="0.511811023622047"/>
  <pageSetup paperSize="9" scale="1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01"/>
  <sheetViews>
    <sheetView zoomScaleNormal="100" workbookViewId="0">
      <selection activeCell="B8" sqref="B8"/>
    </sheetView>
  </sheetViews>
  <sheetFormatPr defaultColWidth="8.7109375" defaultRowHeight="15"/>
  <cols>
    <col min="3" max="3" width="5.85546875" customWidth="1"/>
    <col min="4" max="4" width="7.42578125" style="1" customWidth="1"/>
    <col min="5" max="5" width="38.7109375" customWidth="1"/>
    <col min="6" max="6" width="9.7109375" customWidth="1"/>
    <col min="7" max="7" width="9.42578125" bestFit="1" customWidth="1"/>
    <col min="8" max="8" width="11.42578125" customWidth="1"/>
    <col min="9" max="9" width="12.7109375" customWidth="1"/>
    <col min="10" max="10" width="11.140625" customWidth="1"/>
    <col min="11" max="11" width="12.28515625" customWidth="1"/>
    <col min="12" max="12" width="14.28515625" customWidth="1"/>
    <col min="13" max="13" width="16" customWidth="1"/>
    <col min="15" max="15" width="14" customWidth="1"/>
    <col min="16" max="17" width="15.7109375" customWidth="1"/>
  </cols>
  <sheetData>
    <row r="1" spans="1:20" ht="15.75" thickBot="1"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15" customHeight="1">
      <c r="A2" s="91" t="s">
        <v>201</v>
      </c>
      <c r="B2" s="91"/>
      <c r="D2" s="106" t="s">
        <v>218</v>
      </c>
      <c r="E2" s="107"/>
      <c r="F2" s="107"/>
      <c r="G2" s="107"/>
      <c r="H2" s="107"/>
      <c r="I2" s="107"/>
      <c r="J2" s="108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24" customHeight="1" thickBot="1">
      <c r="A3" s="31"/>
      <c r="D3" s="109"/>
      <c r="E3" s="110"/>
      <c r="F3" s="110"/>
      <c r="G3" s="110"/>
      <c r="H3" s="110"/>
      <c r="I3" s="110"/>
      <c r="J3" s="110"/>
      <c r="K3" s="52"/>
      <c r="L3" s="26"/>
      <c r="M3" s="26"/>
      <c r="N3" s="26"/>
      <c r="O3" s="26"/>
      <c r="P3" s="26"/>
      <c r="Q3" s="26"/>
      <c r="R3" s="26"/>
      <c r="S3" s="26"/>
      <c r="T3" s="26"/>
    </row>
    <row r="4" spans="1:20" ht="25.5" customHeight="1" thickBot="1">
      <c r="D4" s="120" t="s">
        <v>220</v>
      </c>
      <c r="E4" s="121"/>
      <c r="F4" s="121"/>
      <c r="G4" s="121"/>
      <c r="H4" s="121"/>
      <c r="I4" s="121"/>
      <c r="J4" s="122"/>
      <c r="K4" s="119"/>
      <c r="L4" s="94"/>
      <c r="M4" s="94"/>
      <c r="N4" s="26"/>
      <c r="O4" s="94"/>
      <c r="P4" s="94"/>
      <c r="Q4" s="94"/>
      <c r="R4" s="26"/>
      <c r="S4" s="26"/>
      <c r="T4" s="26"/>
    </row>
    <row r="5" spans="1:20" ht="22.9" customHeight="1">
      <c r="D5" s="98" t="s">
        <v>0</v>
      </c>
      <c r="E5" s="100" t="s">
        <v>1</v>
      </c>
      <c r="F5" s="100" t="s">
        <v>2</v>
      </c>
      <c r="G5" s="100" t="s">
        <v>183</v>
      </c>
      <c r="H5" s="102" t="s">
        <v>214</v>
      </c>
      <c r="I5" s="102" t="s">
        <v>185</v>
      </c>
      <c r="J5" s="123" t="s">
        <v>186</v>
      </c>
      <c r="K5" s="49"/>
      <c r="L5" s="27"/>
      <c r="M5" s="27"/>
      <c r="N5" s="26"/>
      <c r="O5" s="27"/>
      <c r="P5" s="27"/>
      <c r="Q5" s="27"/>
      <c r="R5" s="26"/>
      <c r="S5" s="26"/>
      <c r="T5" s="26"/>
    </row>
    <row r="6" spans="1:20" ht="33.75" customHeight="1">
      <c r="D6" s="99"/>
      <c r="E6" s="101"/>
      <c r="F6" s="101"/>
      <c r="G6" s="101"/>
      <c r="H6" s="103"/>
      <c r="I6" s="103"/>
      <c r="J6" s="124" t="s">
        <v>3</v>
      </c>
      <c r="K6" s="50"/>
      <c r="L6" s="27"/>
      <c r="M6" s="27"/>
      <c r="N6" s="26"/>
      <c r="O6" s="28"/>
      <c r="P6" s="27"/>
      <c r="Q6" s="27"/>
      <c r="R6" s="26"/>
      <c r="S6" s="26"/>
      <c r="T6" s="26"/>
    </row>
    <row r="7" spans="1:20">
      <c r="D7" s="21">
        <v>1</v>
      </c>
      <c r="E7" s="6" t="s">
        <v>50</v>
      </c>
      <c r="F7" s="7" t="s">
        <v>5</v>
      </c>
      <c r="G7" s="20">
        <v>45</v>
      </c>
      <c r="H7" s="20"/>
      <c r="I7" s="20">
        <v>23</v>
      </c>
      <c r="J7" s="56">
        <f>(G7*H7)</f>
        <v>0</v>
      </c>
      <c r="K7" s="50"/>
      <c r="L7" s="27"/>
      <c r="M7" s="27"/>
      <c r="N7" s="26"/>
      <c r="O7" s="28"/>
      <c r="P7" s="27"/>
      <c r="Q7" s="27"/>
      <c r="R7" s="26"/>
      <c r="S7" s="26"/>
      <c r="T7" s="26"/>
    </row>
    <row r="8" spans="1:20">
      <c r="D8" s="21">
        <v>2</v>
      </c>
      <c r="E8" s="6" t="s">
        <v>51</v>
      </c>
      <c r="F8" s="7" t="s">
        <v>5</v>
      </c>
      <c r="G8" s="20">
        <v>540</v>
      </c>
      <c r="H8" s="20"/>
      <c r="I8" s="20">
        <v>0</v>
      </c>
      <c r="J8" s="56">
        <f t="shared" ref="J8:J19" si="0">(G8*H8)</f>
        <v>0</v>
      </c>
      <c r="K8" s="50"/>
      <c r="L8" s="27"/>
      <c r="M8" s="27"/>
      <c r="N8" s="26"/>
      <c r="O8" s="28"/>
      <c r="P8" s="27"/>
      <c r="Q8" s="27"/>
      <c r="R8" s="26"/>
      <c r="S8" s="26"/>
      <c r="T8" s="26"/>
    </row>
    <row r="9" spans="1:20">
      <c r="D9" s="21">
        <v>3</v>
      </c>
      <c r="E9" s="6" t="s">
        <v>52</v>
      </c>
      <c r="F9" s="7" t="s">
        <v>5</v>
      </c>
      <c r="G9" s="20">
        <v>70</v>
      </c>
      <c r="H9" s="20"/>
      <c r="I9" s="20">
        <v>0</v>
      </c>
      <c r="J9" s="56">
        <f t="shared" si="0"/>
        <v>0</v>
      </c>
      <c r="K9" s="50"/>
      <c r="L9" s="27"/>
      <c r="M9" s="27"/>
      <c r="N9" s="26"/>
      <c r="O9" s="28"/>
      <c r="P9" s="27"/>
      <c r="Q9" s="27"/>
      <c r="R9" s="26"/>
      <c r="S9" s="26"/>
      <c r="T9" s="26"/>
    </row>
    <row r="10" spans="1:20">
      <c r="D10" s="21">
        <v>4</v>
      </c>
      <c r="E10" s="6" t="s">
        <v>53</v>
      </c>
      <c r="F10" s="7" t="s">
        <v>5</v>
      </c>
      <c r="G10" s="20">
        <v>1860</v>
      </c>
      <c r="H10" s="20"/>
      <c r="I10" s="20">
        <v>0</v>
      </c>
      <c r="J10" s="56">
        <f t="shared" si="0"/>
        <v>0</v>
      </c>
      <c r="K10" s="51"/>
      <c r="L10" s="27"/>
      <c r="M10" s="27"/>
      <c r="N10" s="26"/>
      <c r="O10" s="29"/>
      <c r="P10" s="27"/>
      <c r="Q10" s="27"/>
      <c r="R10" s="26"/>
      <c r="S10" s="26"/>
      <c r="T10" s="26"/>
    </row>
    <row r="11" spans="1:20">
      <c r="D11" s="21">
        <v>5</v>
      </c>
      <c r="E11" s="6" t="s">
        <v>54</v>
      </c>
      <c r="F11" s="7" t="s">
        <v>5</v>
      </c>
      <c r="G11" s="20">
        <v>0</v>
      </c>
      <c r="H11" s="20"/>
      <c r="I11" s="20">
        <v>0</v>
      </c>
      <c r="J11" s="56">
        <f t="shared" si="0"/>
        <v>0</v>
      </c>
      <c r="K11" s="52"/>
      <c r="L11" s="26"/>
      <c r="M11" s="26"/>
      <c r="N11" s="26"/>
      <c r="O11" s="26"/>
      <c r="P11" s="26"/>
      <c r="Q11" s="26"/>
      <c r="R11" s="26"/>
      <c r="S11" s="26"/>
      <c r="T11" s="26"/>
    </row>
    <row r="12" spans="1:20">
      <c r="D12" s="21">
        <v>6</v>
      </c>
      <c r="E12" s="6" t="s">
        <v>55</v>
      </c>
      <c r="F12" s="7" t="s">
        <v>5</v>
      </c>
      <c r="G12" s="20">
        <v>1600</v>
      </c>
      <c r="H12" s="20"/>
      <c r="I12" s="20">
        <v>0</v>
      </c>
      <c r="J12" s="56">
        <f t="shared" si="0"/>
        <v>0</v>
      </c>
      <c r="K12" s="52"/>
      <c r="L12" s="26"/>
      <c r="M12" s="26"/>
      <c r="N12" s="26"/>
      <c r="O12" s="26"/>
      <c r="P12" s="26"/>
      <c r="Q12" s="26"/>
      <c r="R12" s="26"/>
      <c r="S12" s="26"/>
      <c r="T12" s="26"/>
    </row>
    <row r="13" spans="1:20">
      <c r="D13" s="21">
        <v>7</v>
      </c>
      <c r="E13" s="6" t="s">
        <v>56</v>
      </c>
      <c r="F13" s="7" t="s">
        <v>5</v>
      </c>
      <c r="G13" s="20">
        <v>92</v>
      </c>
      <c r="H13" s="20"/>
      <c r="I13" s="20">
        <v>0</v>
      </c>
      <c r="J13" s="56">
        <f t="shared" si="0"/>
        <v>0</v>
      </c>
      <c r="K13" s="52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D14" s="21">
        <v>8</v>
      </c>
      <c r="E14" s="6" t="s">
        <v>57</v>
      </c>
      <c r="F14" s="7" t="s">
        <v>5</v>
      </c>
      <c r="G14" s="20">
        <v>70</v>
      </c>
      <c r="H14" s="20"/>
      <c r="I14" s="20">
        <v>0</v>
      </c>
      <c r="J14" s="56">
        <f t="shared" si="0"/>
        <v>0</v>
      </c>
      <c r="K14" s="52"/>
      <c r="L14" s="26"/>
      <c r="M14" s="26"/>
      <c r="N14" s="26"/>
      <c r="O14" s="26"/>
      <c r="P14" s="26"/>
      <c r="Q14" s="26"/>
      <c r="R14" s="26"/>
      <c r="S14" s="26"/>
      <c r="T14" s="26"/>
    </row>
    <row r="15" spans="1:20">
      <c r="D15" s="21">
        <v>9</v>
      </c>
      <c r="E15" s="6" t="s">
        <v>58</v>
      </c>
      <c r="F15" s="7" t="s">
        <v>5</v>
      </c>
      <c r="G15" s="20">
        <v>1850</v>
      </c>
      <c r="H15" s="20"/>
      <c r="I15" s="20">
        <v>0</v>
      </c>
      <c r="J15" s="56">
        <f t="shared" si="0"/>
        <v>0</v>
      </c>
      <c r="K15" s="52"/>
      <c r="L15" s="26"/>
      <c r="M15" s="26"/>
      <c r="N15" s="26"/>
      <c r="O15" s="26"/>
      <c r="P15" s="26"/>
      <c r="Q15" s="26"/>
      <c r="R15" s="26"/>
      <c r="S15" s="26"/>
      <c r="T15" s="26"/>
    </row>
    <row r="16" spans="1:20">
      <c r="D16" s="21">
        <v>10</v>
      </c>
      <c r="E16" s="6" t="s">
        <v>59</v>
      </c>
      <c r="F16" s="7" t="s">
        <v>5</v>
      </c>
      <c r="G16" s="20">
        <v>300</v>
      </c>
      <c r="H16" s="20"/>
      <c r="I16" s="20">
        <v>0</v>
      </c>
      <c r="J16" s="56">
        <f t="shared" si="0"/>
        <v>0</v>
      </c>
      <c r="K16" s="52"/>
      <c r="L16" s="26"/>
      <c r="M16" s="26"/>
      <c r="N16" s="26"/>
      <c r="O16" s="26"/>
      <c r="P16" s="26"/>
      <c r="Q16" s="26"/>
      <c r="R16" s="26"/>
      <c r="S16" s="26"/>
      <c r="T16" s="26"/>
    </row>
    <row r="17" spans="4:20">
      <c r="D17" s="21">
        <v>11</v>
      </c>
      <c r="E17" s="6" t="s">
        <v>60</v>
      </c>
      <c r="F17" s="7" t="s">
        <v>5</v>
      </c>
      <c r="G17" s="20">
        <v>250</v>
      </c>
      <c r="H17" s="20"/>
      <c r="I17" s="20">
        <v>0</v>
      </c>
      <c r="J17" s="56">
        <f t="shared" si="0"/>
        <v>0</v>
      </c>
      <c r="K17" s="52"/>
      <c r="L17" s="26"/>
      <c r="M17" s="26"/>
      <c r="N17" s="26"/>
      <c r="O17" s="26"/>
      <c r="P17" s="26"/>
      <c r="Q17" s="26"/>
      <c r="R17" s="26"/>
      <c r="S17" s="26"/>
      <c r="T17" s="26"/>
    </row>
    <row r="18" spans="4:20">
      <c r="D18" s="21">
        <v>12</v>
      </c>
      <c r="E18" s="6" t="s">
        <v>61</v>
      </c>
      <c r="F18" s="7" t="s">
        <v>5</v>
      </c>
      <c r="G18" s="20">
        <v>8</v>
      </c>
      <c r="H18" s="20"/>
      <c r="I18" s="20">
        <v>0</v>
      </c>
      <c r="J18" s="56">
        <f t="shared" si="0"/>
        <v>0</v>
      </c>
      <c r="K18" s="52"/>
      <c r="L18" s="26"/>
      <c r="M18" s="26"/>
      <c r="N18" s="26"/>
      <c r="O18" s="26"/>
      <c r="P18" s="26"/>
      <c r="Q18" s="26"/>
      <c r="R18" s="26"/>
      <c r="S18" s="26"/>
      <c r="T18" s="26"/>
    </row>
    <row r="19" spans="4:20" ht="15.75" thickBot="1">
      <c r="D19" s="22">
        <v>13</v>
      </c>
      <c r="E19" s="12" t="s">
        <v>62</v>
      </c>
      <c r="F19" s="13" t="s">
        <v>5</v>
      </c>
      <c r="G19" s="72">
        <v>325</v>
      </c>
      <c r="H19" s="43"/>
      <c r="I19" s="20">
        <v>0</v>
      </c>
      <c r="J19" s="57">
        <f t="shared" si="0"/>
        <v>0</v>
      </c>
      <c r="K19" s="52"/>
      <c r="L19" s="26"/>
      <c r="M19" s="26"/>
      <c r="N19" s="26"/>
      <c r="O19" s="26"/>
      <c r="P19" s="26"/>
      <c r="Q19" s="26"/>
      <c r="R19" s="26"/>
      <c r="S19" s="26"/>
      <c r="T19" s="26"/>
    </row>
    <row r="20" spans="4:20" ht="15.75" thickBot="1">
      <c r="G20" s="53"/>
      <c r="H20" s="115" t="s">
        <v>142</v>
      </c>
      <c r="I20" s="116"/>
      <c r="J20" s="82">
        <f>SUM(J7:J19)</f>
        <v>0</v>
      </c>
      <c r="K20" s="52"/>
      <c r="L20" s="26"/>
      <c r="M20" s="26"/>
      <c r="N20" s="26"/>
      <c r="O20" s="26"/>
      <c r="P20" s="26"/>
      <c r="Q20" s="26"/>
      <c r="R20" s="26"/>
      <c r="S20" s="26"/>
      <c r="T20" s="26"/>
    </row>
    <row r="21" spans="4:20">
      <c r="H21" s="125" t="s">
        <v>216</v>
      </c>
      <c r="I21" s="76">
        <v>0</v>
      </c>
      <c r="J21" s="77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4:20">
      <c r="H22" s="126"/>
      <c r="I22" s="75">
        <v>0.05</v>
      </c>
      <c r="J22" s="78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4:20">
      <c r="H23" s="126"/>
      <c r="I23" s="75">
        <v>0.08</v>
      </c>
      <c r="J23" s="78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4:20">
      <c r="H24" s="127"/>
      <c r="I24" s="75">
        <v>0.23</v>
      </c>
      <c r="J24" s="78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4:20" ht="15.75" thickBot="1">
      <c r="H25" s="117" t="s">
        <v>143</v>
      </c>
      <c r="I25" s="118"/>
      <c r="J25" s="73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4:20"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4:20"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4:20"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4:20"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4:20"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4:20"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4:20"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1:20"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1:20"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1:20"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1:20"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1:20"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1:20"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1:20"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1:20"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1:20"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1:20"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1:20"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1:20"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1:20"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1:20"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1:20"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1:20"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1:20"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1:20"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1:20"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1:20"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1:20"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1:20"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1:20"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1:20"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1:20"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1:20"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1:20"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1:20"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1:20"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1:20"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1:20"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1:20"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1:20"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1:20"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1:20"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1:20"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1:20"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1:20"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1:20"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1:20"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1:20"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1:20"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1:20"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1:20"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1:20"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1:20"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1:20"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1:20"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1:20"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1:20"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1:20"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1:20"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1:20"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1:20"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1:20"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1:20"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1:20"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1:20"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1:20"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1:20"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1:20"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1:20"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1:20"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1:20"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1:20"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1:20">
      <c r="K98" s="26"/>
      <c r="L98" s="26"/>
      <c r="M98" s="26"/>
      <c r="N98" s="26"/>
      <c r="O98" s="26"/>
      <c r="P98" s="26"/>
      <c r="Q98" s="26"/>
      <c r="R98" s="26"/>
      <c r="S98" s="26"/>
      <c r="T98" s="26"/>
    </row>
    <row r="99" spans="11:20"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1:20">
      <c r="K100" s="26"/>
      <c r="L100" s="26"/>
      <c r="M100" s="26"/>
      <c r="N100" s="26"/>
      <c r="O100" s="26"/>
      <c r="P100" s="26"/>
      <c r="Q100" s="26"/>
      <c r="R100" s="26"/>
      <c r="S100" s="26"/>
      <c r="T100" s="26"/>
    </row>
    <row r="101" spans="11:20"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1:20">
      <c r="K102" s="26"/>
      <c r="L102" s="26"/>
      <c r="M102" s="26"/>
      <c r="N102" s="26"/>
      <c r="O102" s="26"/>
      <c r="P102" s="26"/>
      <c r="Q102" s="26"/>
      <c r="R102" s="26"/>
      <c r="S102" s="26"/>
      <c r="T102" s="26"/>
    </row>
    <row r="103" spans="11:20"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1:20">
      <c r="K104" s="26"/>
      <c r="L104" s="26"/>
      <c r="M104" s="26"/>
      <c r="N104" s="26"/>
      <c r="O104" s="26"/>
      <c r="P104" s="26"/>
      <c r="Q104" s="26"/>
      <c r="R104" s="26"/>
      <c r="S104" s="26"/>
      <c r="T104" s="26"/>
    </row>
    <row r="105" spans="11:20">
      <c r="K105" s="26"/>
      <c r="L105" s="26"/>
      <c r="M105" s="26"/>
      <c r="N105" s="26"/>
      <c r="O105" s="26"/>
      <c r="P105" s="26"/>
      <c r="Q105" s="26"/>
      <c r="R105" s="26"/>
      <c r="S105" s="26"/>
      <c r="T105" s="26"/>
    </row>
    <row r="106" spans="11:20">
      <c r="K106" s="26"/>
      <c r="L106" s="26"/>
      <c r="M106" s="26"/>
      <c r="N106" s="26"/>
      <c r="O106" s="26"/>
      <c r="P106" s="26"/>
      <c r="Q106" s="26"/>
      <c r="R106" s="26"/>
      <c r="S106" s="26"/>
      <c r="T106" s="26"/>
    </row>
    <row r="107" spans="11:20">
      <c r="K107" s="26"/>
      <c r="L107" s="26"/>
      <c r="M107" s="26"/>
      <c r="N107" s="26"/>
      <c r="O107" s="26"/>
      <c r="P107" s="26"/>
      <c r="Q107" s="26"/>
      <c r="R107" s="26"/>
      <c r="S107" s="26"/>
      <c r="T107" s="26"/>
    </row>
    <row r="108" spans="11:20">
      <c r="K108" s="26"/>
      <c r="L108" s="26"/>
      <c r="M108" s="26"/>
      <c r="N108" s="26"/>
      <c r="O108" s="26"/>
      <c r="P108" s="26"/>
      <c r="Q108" s="26"/>
      <c r="R108" s="26"/>
      <c r="S108" s="26"/>
      <c r="T108" s="26"/>
    </row>
    <row r="109" spans="11:20">
      <c r="K109" s="26"/>
      <c r="L109" s="26"/>
      <c r="M109" s="26"/>
      <c r="N109" s="26"/>
      <c r="O109" s="26"/>
      <c r="P109" s="26"/>
      <c r="Q109" s="26"/>
      <c r="R109" s="26"/>
      <c r="S109" s="26"/>
      <c r="T109" s="26"/>
    </row>
    <row r="110" spans="11:20">
      <c r="K110" s="26"/>
      <c r="L110" s="26"/>
      <c r="M110" s="26"/>
      <c r="N110" s="26"/>
      <c r="O110" s="26"/>
      <c r="P110" s="26"/>
      <c r="Q110" s="26"/>
      <c r="R110" s="26"/>
      <c r="S110" s="26"/>
      <c r="T110" s="26"/>
    </row>
    <row r="111" spans="11:20">
      <c r="K111" s="26"/>
      <c r="L111" s="26"/>
      <c r="M111" s="26"/>
      <c r="N111" s="26"/>
      <c r="O111" s="26"/>
      <c r="P111" s="26"/>
      <c r="Q111" s="26"/>
      <c r="R111" s="26"/>
      <c r="S111" s="26"/>
      <c r="T111" s="26"/>
    </row>
    <row r="112" spans="11:20"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11:20">
      <c r="K113" s="26"/>
      <c r="L113" s="26"/>
      <c r="M113" s="26"/>
      <c r="N113" s="26"/>
      <c r="O113" s="26"/>
      <c r="P113" s="26"/>
      <c r="Q113" s="26"/>
      <c r="R113" s="26"/>
      <c r="S113" s="26"/>
      <c r="T113" s="26"/>
    </row>
    <row r="114" spans="11:20">
      <c r="K114" s="26"/>
      <c r="L114" s="26"/>
      <c r="M114" s="26"/>
      <c r="N114" s="26"/>
      <c r="O114" s="26"/>
      <c r="P114" s="26"/>
      <c r="Q114" s="26"/>
      <c r="R114" s="26"/>
      <c r="S114" s="26"/>
      <c r="T114" s="26"/>
    </row>
    <row r="115" spans="11:20">
      <c r="K115" s="26"/>
      <c r="L115" s="26"/>
      <c r="M115" s="26"/>
      <c r="N115" s="26"/>
      <c r="O115" s="26"/>
      <c r="P115" s="26"/>
      <c r="Q115" s="26"/>
      <c r="R115" s="26"/>
      <c r="S115" s="26"/>
      <c r="T115" s="26"/>
    </row>
    <row r="116" spans="11:20">
      <c r="K116" s="26"/>
      <c r="L116" s="26"/>
      <c r="M116" s="26"/>
      <c r="N116" s="26"/>
      <c r="O116" s="26"/>
      <c r="P116" s="26"/>
      <c r="Q116" s="26"/>
      <c r="R116" s="26"/>
      <c r="S116" s="26"/>
      <c r="T116" s="26"/>
    </row>
    <row r="117" spans="11:20">
      <c r="K117" s="26"/>
      <c r="L117" s="26"/>
      <c r="M117" s="26"/>
      <c r="N117" s="26"/>
      <c r="O117" s="26"/>
      <c r="P117" s="26"/>
      <c r="Q117" s="26"/>
      <c r="R117" s="26"/>
      <c r="S117" s="26"/>
      <c r="T117" s="26"/>
    </row>
    <row r="118" spans="11:20">
      <c r="K118" s="26"/>
      <c r="L118" s="26"/>
      <c r="M118" s="26"/>
      <c r="N118" s="26"/>
      <c r="O118" s="26"/>
      <c r="P118" s="26"/>
      <c r="Q118" s="26"/>
      <c r="R118" s="26"/>
      <c r="S118" s="26"/>
      <c r="T118" s="26"/>
    </row>
    <row r="119" spans="11:20"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1:20"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1:20">
      <c r="K121" s="26"/>
      <c r="L121" s="26"/>
      <c r="M121" s="26"/>
      <c r="N121" s="26"/>
      <c r="O121" s="26"/>
      <c r="P121" s="26"/>
      <c r="Q121" s="26"/>
      <c r="R121" s="26"/>
      <c r="S121" s="26"/>
      <c r="T121" s="26"/>
    </row>
    <row r="122" spans="11:20">
      <c r="K122" s="26"/>
      <c r="L122" s="26"/>
      <c r="M122" s="26"/>
      <c r="N122" s="26"/>
      <c r="O122" s="26"/>
      <c r="P122" s="26"/>
      <c r="Q122" s="26"/>
      <c r="R122" s="26"/>
      <c r="S122" s="26"/>
      <c r="T122" s="26"/>
    </row>
    <row r="123" spans="11:20">
      <c r="K123" s="26"/>
      <c r="L123" s="26"/>
      <c r="M123" s="26"/>
      <c r="N123" s="26"/>
      <c r="O123" s="26"/>
      <c r="P123" s="26"/>
      <c r="Q123" s="26"/>
      <c r="R123" s="26"/>
      <c r="S123" s="26"/>
      <c r="T123" s="26"/>
    </row>
    <row r="124" spans="11:20">
      <c r="K124" s="26"/>
      <c r="L124" s="26"/>
      <c r="M124" s="26"/>
      <c r="N124" s="26"/>
      <c r="O124" s="26"/>
      <c r="P124" s="26"/>
      <c r="Q124" s="26"/>
      <c r="R124" s="26"/>
      <c r="S124" s="26"/>
      <c r="T124" s="26"/>
    </row>
    <row r="125" spans="11:20">
      <c r="K125" s="26"/>
      <c r="L125" s="26"/>
      <c r="M125" s="26"/>
      <c r="N125" s="26"/>
      <c r="O125" s="26"/>
      <c r="P125" s="26"/>
      <c r="Q125" s="26"/>
      <c r="R125" s="26"/>
      <c r="S125" s="26"/>
      <c r="T125" s="26"/>
    </row>
    <row r="126" spans="11:20">
      <c r="K126" s="26"/>
      <c r="L126" s="26"/>
      <c r="M126" s="26"/>
      <c r="N126" s="26"/>
      <c r="O126" s="26"/>
      <c r="P126" s="26"/>
      <c r="Q126" s="26"/>
      <c r="R126" s="26"/>
      <c r="S126" s="26"/>
      <c r="T126" s="26"/>
    </row>
    <row r="127" spans="11:20">
      <c r="K127" s="26"/>
      <c r="L127" s="26"/>
      <c r="M127" s="26"/>
      <c r="N127" s="26"/>
      <c r="O127" s="26"/>
      <c r="P127" s="26"/>
      <c r="Q127" s="26"/>
      <c r="R127" s="26"/>
      <c r="S127" s="26"/>
      <c r="T127" s="26"/>
    </row>
    <row r="128" spans="11:20">
      <c r="K128" s="26"/>
      <c r="L128" s="26"/>
      <c r="M128" s="26"/>
      <c r="N128" s="26"/>
      <c r="O128" s="26"/>
      <c r="P128" s="26"/>
      <c r="Q128" s="26"/>
      <c r="R128" s="26"/>
      <c r="S128" s="26"/>
      <c r="T128" s="26"/>
    </row>
    <row r="129" spans="11:20">
      <c r="K129" s="26"/>
      <c r="L129" s="26"/>
      <c r="M129" s="26"/>
      <c r="N129" s="26"/>
      <c r="O129" s="26"/>
      <c r="P129" s="26"/>
      <c r="Q129" s="26"/>
      <c r="R129" s="26"/>
      <c r="S129" s="26"/>
      <c r="T129" s="26"/>
    </row>
    <row r="130" spans="11:20">
      <c r="K130" s="26"/>
      <c r="L130" s="26"/>
      <c r="M130" s="26"/>
      <c r="N130" s="26"/>
      <c r="O130" s="26"/>
      <c r="P130" s="26"/>
      <c r="Q130" s="26"/>
      <c r="R130" s="26"/>
      <c r="S130" s="26"/>
      <c r="T130" s="26"/>
    </row>
    <row r="131" spans="11:20">
      <c r="K131" s="26"/>
      <c r="L131" s="26"/>
      <c r="M131" s="26"/>
      <c r="N131" s="26"/>
      <c r="O131" s="26"/>
      <c r="P131" s="26"/>
      <c r="Q131" s="26"/>
      <c r="R131" s="26"/>
      <c r="S131" s="26"/>
      <c r="T131" s="26"/>
    </row>
    <row r="132" spans="11:20">
      <c r="K132" s="26"/>
      <c r="L132" s="26"/>
      <c r="M132" s="26"/>
      <c r="N132" s="26"/>
      <c r="O132" s="26"/>
      <c r="P132" s="26"/>
      <c r="Q132" s="26"/>
      <c r="R132" s="26"/>
      <c r="S132" s="26"/>
      <c r="T132" s="26"/>
    </row>
    <row r="133" spans="11:20">
      <c r="K133" s="26"/>
      <c r="L133" s="26"/>
      <c r="M133" s="26"/>
      <c r="N133" s="26"/>
      <c r="O133" s="26"/>
      <c r="P133" s="26"/>
      <c r="Q133" s="26"/>
      <c r="R133" s="26"/>
      <c r="S133" s="26"/>
      <c r="T133" s="26"/>
    </row>
    <row r="134" spans="11:20">
      <c r="K134" s="26"/>
      <c r="L134" s="26"/>
      <c r="M134" s="26"/>
      <c r="N134" s="26"/>
      <c r="O134" s="26"/>
      <c r="P134" s="26"/>
      <c r="Q134" s="26"/>
      <c r="R134" s="26"/>
      <c r="S134" s="26"/>
      <c r="T134" s="26"/>
    </row>
    <row r="135" spans="11:20">
      <c r="K135" s="26"/>
      <c r="L135" s="26"/>
      <c r="M135" s="26"/>
      <c r="N135" s="26"/>
      <c r="O135" s="26"/>
      <c r="P135" s="26"/>
      <c r="Q135" s="26"/>
      <c r="R135" s="26"/>
      <c r="S135" s="26"/>
      <c r="T135" s="26"/>
    </row>
    <row r="136" spans="11:20">
      <c r="K136" s="26"/>
      <c r="L136" s="26"/>
      <c r="M136" s="26"/>
      <c r="N136" s="26"/>
      <c r="O136" s="26"/>
      <c r="P136" s="26"/>
      <c r="Q136" s="26"/>
      <c r="R136" s="26"/>
      <c r="S136" s="26"/>
      <c r="T136" s="26"/>
    </row>
    <row r="137" spans="11:20">
      <c r="K137" s="26"/>
      <c r="L137" s="26"/>
      <c r="M137" s="26"/>
      <c r="N137" s="26"/>
      <c r="O137" s="26"/>
      <c r="P137" s="26"/>
      <c r="Q137" s="26"/>
      <c r="R137" s="26"/>
      <c r="S137" s="26"/>
      <c r="T137" s="26"/>
    </row>
    <row r="138" spans="11:20">
      <c r="K138" s="26"/>
      <c r="L138" s="26"/>
      <c r="M138" s="26"/>
      <c r="N138" s="26"/>
      <c r="O138" s="26"/>
      <c r="P138" s="26"/>
      <c r="Q138" s="26"/>
      <c r="R138" s="26"/>
      <c r="S138" s="26"/>
      <c r="T138" s="26"/>
    </row>
    <row r="139" spans="11:20">
      <c r="K139" s="26"/>
      <c r="L139" s="26"/>
      <c r="M139" s="26"/>
      <c r="N139" s="26"/>
      <c r="O139" s="26"/>
      <c r="P139" s="26"/>
      <c r="Q139" s="26"/>
      <c r="R139" s="26"/>
      <c r="S139" s="26"/>
      <c r="T139" s="26"/>
    </row>
    <row r="140" spans="11:20">
      <c r="K140" s="26"/>
      <c r="L140" s="26"/>
      <c r="M140" s="26"/>
      <c r="N140" s="26"/>
      <c r="O140" s="26"/>
      <c r="P140" s="26"/>
      <c r="Q140" s="26"/>
      <c r="R140" s="26"/>
      <c r="S140" s="26"/>
      <c r="T140" s="26"/>
    </row>
    <row r="141" spans="11:20">
      <c r="K141" s="26"/>
      <c r="L141" s="26"/>
      <c r="M141" s="26"/>
      <c r="N141" s="26"/>
      <c r="O141" s="26"/>
      <c r="P141" s="26"/>
      <c r="Q141" s="26"/>
      <c r="R141" s="26"/>
      <c r="S141" s="26"/>
      <c r="T141" s="26"/>
    </row>
    <row r="142" spans="11:20">
      <c r="K142" s="26"/>
      <c r="L142" s="26"/>
      <c r="M142" s="26"/>
      <c r="N142" s="26"/>
      <c r="O142" s="26"/>
      <c r="P142" s="26"/>
      <c r="Q142" s="26"/>
      <c r="R142" s="26"/>
      <c r="S142" s="26"/>
      <c r="T142" s="26"/>
    </row>
    <row r="143" spans="11:20">
      <c r="K143" s="26"/>
      <c r="L143" s="26"/>
      <c r="M143" s="26"/>
      <c r="N143" s="26"/>
      <c r="O143" s="26"/>
      <c r="P143" s="26"/>
      <c r="Q143" s="26"/>
      <c r="R143" s="26"/>
      <c r="S143" s="26"/>
      <c r="T143" s="26"/>
    </row>
    <row r="144" spans="11:20">
      <c r="K144" s="26"/>
      <c r="L144" s="26"/>
      <c r="M144" s="26"/>
      <c r="N144" s="26"/>
      <c r="O144" s="26"/>
      <c r="P144" s="26"/>
      <c r="Q144" s="26"/>
      <c r="R144" s="26"/>
      <c r="S144" s="26"/>
      <c r="T144" s="26"/>
    </row>
    <row r="145" spans="11:20">
      <c r="K145" s="26"/>
      <c r="L145" s="26"/>
      <c r="M145" s="26"/>
      <c r="N145" s="26"/>
      <c r="O145" s="26"/>
      <c r="P145" s="26"/>
      <c r="Q145" s="26"/>
      <c r="R145" s="26"/>
      <c r="S145" s="26"/>
      <c r="T145" s="26"/>
    </row>
    <row r="146" spans="11:20">
      <c r="K146" s="26"/>
      <c r="L146" s="26"/>
      <c r="M146" s="26"/>
      <c r="N146" s="26"/>
      <c r="O146" s="26"/>
      <c r="P146" s="26"/>
      <c r="Q146" s="26"/>
      <c r="R146" s="26"/>
      <c r="S146" s="26"/>
      <c r="T146" s="26"/>
    </row>
    <row r="147" spans="11:20">
      <c r="K147" s="26"/>
      <c r="L147" s="26"/>
      <c r="M147" s="26"/>
      <c r="N147" s="26"/>
      <c r="O147" s="26"/>
      <c r="P147" s="26"/>
      <c r="Q147" s="26"/>
      <c r="R147" s="26"/>
      <c r="S147" s="26"/>
      <c r="T147" s="26"/>
    </row>
    <row r="148" spans="11:20">
      <c r="K148" s="26"/>
      <c r="L148" s="26"/>
      <c r="M148" s="26"/>
      <c r="N148" s="26"/>
      <c r="O148" s="26"/>
      <c r="P148" s="26"/>
      <c r="Q148" s="26"/>
      <c r="R148" s="26"/>
      <c r="S148" s="26"/>
      <c r="T148" s="26"/>
    </row>
    <row r="149" spans="11:20">
      <c r="K149" s="26"/>
      <c r="L149" s="26"/>
      <c r="M149" s="26"/>
      <c r="N149" s="26"/>
      <c r="O149" s="26"/>
      <c r="P149" s="26"/>
      <c r="Q149" s="26"/>
      <c r="R149" s="26"/>
      <c r="S149" s="26"/>
      <c r="T149" s="26"/>
    </row>
    <row r="150" spans="11:20">
      <c r="K150" s="26"/>
      <c r="L150" s="26"/>
      <c r="M150" s="26"/>
      <c r="N150" s="26"/>
      <c r="O150" s="26"/>
      <c r="P150" s="26"/>
      <c r="Q150" s="26"/>
      <c r="R150" s="26"/>
      <c r="S150" s="26"/>
      <c r="T150" s="26"/>
    </row>
    <row r="151" spans="11:20">
      <c r="K151" s="26"/>
      <c r="L151" s="26"/>
      <c r="M151" s="26"/>
      <c r="N151" s="26"/>
      <c r="O151" s="26"/>
      <c r="P151" s="26"/>
      <c r="Q151" s="26"/>
      <c r="R151" s="26"/>
      <c r="S151" s="26"/>
      <c r="T151" s="26"/>
    </row>
    <row r="152" spans="11:20">
      <c r="K152" s="26"/>
      <c r="L152" s="26"/>
      <c r="M152" s="26"/>
      <c r="N152" s="26"/>
      <c r="O152" s="26"/>
      <c r="P152" s="26"/>
      <c r="Q152" s="26"/>
      <c r="R152" s="26"/>
      <c r="S152" s="26"/>
      <c r="T152" s="26"/>
    </row>
    <row r="153" spans="11:20">
      <c r="K153" s="26"/>
      <c r="L153" s="26"/>
      <c r="M153" s="26"/>
      <c r="N153" s="26"/>
      <c r="O153" s="26"/>
      <c r="P153" s="26"/>
      <c r="Q153" s="26"/>
      <c r="R153" s="26"/>
      <c r="S153" s="26"/>
      <c r="T153" s="26"/>
    </row>
    <row r="154" spans="11:20">
      <c r="K154" s="26"/>
      <c r="L154" s="26"/>
      <c r="M154" s="26"/>
      <c r="N154" s="26"/>
      <c r="O154" s="26"/>
      <c r="P154" s="26"/>
      <c r="Q154" s="26"/>
      <c r="R154" s="26"/>
      <c r="S154" s="26"/>
      <c r="T154" s="26"/>
    </row>
    <row r="155" spans="11:20">
      <c r="K155" s="26"/>
      <c r="L155" s="26"/>
      <c r="M155" s="26"/>
      <c r="N155" s="26"/>
      <c r="O155" s="26"/>
      <c r="P155" s="26"/>
      <c r="Q155" s="26"/>
      <c r="R155" s="26"/>
      <c r="S155" s="26"/>
      <c r="T155" s="26"/>
    </row>
    <row r="156" spans="11:20">
      <c r="K156" s="26"/>
      <c r="L156" s="26"/>
      <c r="M156" s="26"/>
      <c r="N156" s="26"/>
      <c r="O156" s="26"/>
      <c r="P156" s="26"/>
      <c r="Q156" s="26"/>
      <c r="R156" s="26"/>
      <c r="S156" s="26"/>
      <c r="T156" s="26"/>
    </row>
    <row r="157" spans="11:20">
      <c r="K157" s="26"/>
      <c r="L157" s="26"/>
      <c r="M157" s="26"/>
      <c r="N157" s="26"/>
      <c r="O157" s="26"/>
      <c r="P157" s="26"/>
      <c r="Q157" s="26"/>
      <c r="R157" s="26"/>
      <c r="S157" s="26"/>
      <c r="T157" s="26"/>
    </row>
    <row r="158" spans="11:20">
      <c r="K158" s="26"/>
      <c r="L158" s="26"/>
      <c r="M158" s="26"/>
      <c r="N158" s="26"/>
      <c r="O158" s="26"/>
      <c r="P158" s="26"/>
      <c r="Q158" s="26"/>
      <c r="R158" s="26"/>
      <c r="S158" s="26"/>
      <c r="T158" s="26"/>
    </row>
    <row r="159" spans="11:20">
      <c r="K159" s="26"/>
      <c r="L159" s="26"/>
      <c r="M159" s="26"/>
      <c r="N159" s="26"/>
      <c r="O159" s="26"/>
      <c r="P159" s="26"/>
      <c r="Q159" s="26"/>
      <c r="R159" s="26"/>
      <c r="S159" s="26"/>
      <c r="T159" s="26"/>
    </row>
    <row r="160" spans="11:20">
      <c r="K160" s="26"/>
      <c r="L160" s="26"/>
      <c r="M160" s="26"/>
      <c r="N160" s="26"/>
      <c r="O160" s="26"/>
      <c r="P160" s="26"/>
      <c r="Q160" s="26"/>
      <c r="R160" s="26"/>
      <c r="S160" s="26"/>
      <c r="T160" s="26"/>
    </row>
    <row r="161" spans="11:20">
      <c r="K161" s="26"/>
      <c r="L161" s="26"/>
      <c r="M161" s="26"/>
      <c r="N161" s="26"/>
      <c r="O161" s="26"/>
      <c r="P161" s="26"/>
      <c r="Q161" s="26"/>
      <c r="R161" s="26"/>
      <c r="S161" s="26"/>
      <c r="T161" s="26"/>
    </row>
    <row r="162" spans="11:20">
      <c r="K162" s="26"/>
      <c r="L162" s="26"/>
      <c r="M162" s="26"/>
      <c r="N162" s="26"/>
      <c r="O162" s="26"/>
      <c r="P162" s="26"/>
      <c r="Q162" s="26"/>
      <c r="R162" s="26"/>
      <c r="S162" s="26"/>
      <c r="T162" s="26"/>
    </row>
    <row r="163" spans="11:20">
      <c r="K163" s="26"/>
      <c r="L163" s="26"/>
      <c r="M163" s="26"/>
      <c r="N163" s="26"/>
      <c r="O163" s="26"/>
      <c r="P163" s="26"/>
      <c r="Q163" s="26"/>
      <c r="R163" s="26"/>
      <c r="S163" s="26"/>
      <c r="T163" s="26"/>
    </row>
    <row r="164" spans="11:20">
      <c r="K164" s="26"/>
      <c r="L164" s="26"/>
      <c r="M164" s="26"/>
      <c r="N164" s="26"/>
      <c r="O164" s="26"/>
      <c r="P164" s="26"/>
      <c r="Q164" s="26"/>
      <c r="R164" s="26"/>
      <c r="S164" s="26"/>
      <c r="T164" s="26"/>
    </row>
    <row r="165" spans="11:20">
      <c r="K165" s="26"/>
      <c r="L165" s="26"/>
      <c r="M165" s="26"/>
      <c r="N165" s="26"/>
      <c r="O165" s="26"/>
      <c r="P165" s="26"/>
      <c r="Q165" s="26"/>
      <c r="R165" s="26"/>
      <c r="S165" s="26"/>
      <c r="T165" s="26"/>
    </row>
    <row r="166" spans="11:20">
      <c r="K166" s="26"/>
      <c r="L166" s="26"/>
      <c r="M166" s="26"/>
      <c r="N166" s="26"/>
      <c r="O166" s="26"/>
      <c r="P166" s="26"/>
      <c r="Q166" s="26"/>
      <c r="R166" s="26"/>
      <c r="S166" s="26"/>
      <c r="T166" s="26"/>
    </row>
    <row r="167" spans="11:20">
      <c r="K167" s="26"/>
      <c r="L167" s="26"/>
      <c r="M167" s="26"/>
      <c r="N167" s="26"/>
      <c r="O167" s="26"/>
      <c r="P167" s="26"/>
      <c r="Q167" s="26"/>
      <c r="R167" s="26"/>
      <c r="S167" s="26"/>
      <c r="T167" s="26"/>
    </row>
    <row r="168" spans="11:20">
      <c r="K168" s="26"/>
      <c r="L168" s="26"/>
      <c r="M168" s="26"/>
      <c r="N168" s="26"/>
      <c r="O168" s="26"/>
      <c r="P168" s="26"/>
      <c r="Q168" s="26"/>
      <c r="R168" s="26"/>
      <c r="S168" s="26"/>
      <c r="T168" s="26"/>
    </row>
    <row r="169" spans="11:20">
      <c r="K169" s="26"/>
      <c r="L169" s="26"/>
      <c r="M169" s="26"/>
      <c r="N169" s="26"/>
      <c r="O169" s="26"/>
      <c r="P169" s="26"/>
      <c r="Q169" s="26"/>
      <c r="R169" s="26"/>
      <c r="S169" s="26"/>
      <c r="T169" s="26"/>
    </row>
    <row r="170" spans="11:20"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1:20"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1:20"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1:20"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1:20">
      <c r="K174" s="26"/>
      <c r="L174" s="26"/>
      <c r="M174" s="26"/>
      <c r="N174" s="26"/>
      <c r="O174" s="26"/>
      <c r="P174" s="26"/>
      <c r="Q174" s="26"/>
      <c r="R174" s="26"/>
      <c r="S174" s="26"/>
      <c r="T174" s="26"/>
    </row>
    <row r="175" spans="11:20">
      <c r="K175" s="26"/>
      <c r="L175" s="26"/>
      <c r="M175" s="26"/>
      <c r="N175" s="26"/>
      <c r="O175" s="26"/>
      <c r="P175" s="26"/>
      <c r="Q175" s="26"/>
      <c r="R175" s="26"/>
      <c r="S175" s="26"/>
      <c r="T175" s="26"/>
    </row>
    <row r="176" spans="11:20">
      <c r="K176" s="26"/>
      <c r="L176" s="26"/>
      <c r="M176" s="26"/>
      <c r="N176" s="26"/>
      <c r="O176" s="26"/>
      <c r="P176" s="26"/>
      <c r="Q176" s="26"/>
      <c r="R176" s="26"/>
      <c r="S176" s="26"/>
      <c r="T176" s="26"/>
    </row>
    <row r="177" spans="11:20">
      <c r="K177" s="26"/>
      <c r="L177" s="26"/>
      <c r="M177" s="26"/>
      <c r="N177" s="26"/>
      <c r="O177" s="26"/>
      <c r="P177" s="26"/>
      <c r="Q177" s="26"/>
      <c r="R177" s="26"/>
      <c r="S177" s="26"/>
      <c r="T177" s="26"/>
    </row>
    <row r="178" spans="11:20"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1:20">
      <c r="K179" s="26"/>
      <c r="L179" s="26"/>
      <c r="M179" s="26"/>
      <c r="N179" s="26"/>
      <c r="O179" s="26"/>
      <c r="P179" s="26"/>
      <c r="Q179" s="26"/>
      <c r="R179" s="26"/>
      <c r="S179" s="26"/>
      <c r="T179" s="26"/>
    </row>
    <row r="180" spans="11:20">
      <c r="K180" s="26"/>
      <c r="L180" s="26"/>
      <c r="M180" s="26"/>
      <c r="N180" s="26"/>
      <c r="O180" s="26"/>
      <c r="P180" s="26"/>
      <c r="Q180" s="26"/>
      <c r="R180" s="26"/>
      <c r="S180" s="26"/>
      <c r="T180" s="26"/>
    </row>
    <row r="181" spans="11:20">
      <c r="K181" s="26"/>
      <c r="L181" s="26"/>
      <c r="M181" s="26"/>
      <c r="N181" s="26"/>
      <c r="O181" s="26"/>
      <c r="P181" s="26"/>
      <c r="Q181" s="26"/>
      <c r="R181" s="26"/>
      <c r="S181" s="26"/>
      <c r="T181" s="26"/>
    </row>
    <row r="182" spans="11:20">
      <c r="K182" s="26"/>
      <c r="L182" s="26"/>
      <c r="M182" s="26"/>
      <c r="N182" s="26"/>
      <c r="O182" s="26"/>
      <c r="P182" s="26"/>
      <c r="Q182" s="26"/>
      <c r="R182" s="26"/>
      <c r="S182" s="26"/>
      <c r="T182" s="26"/>
    </row>
    <row r="183" spans="11:20">
      <c r="K183" s="26"/>
      <c r="L183" s="26"/>
      <c r="M183" s="26"/>
      <c r="N183" s="26"/>
      <c r="O183" s="26"/>
      <c r="P183" s="26"/>
      <c r="Q183" s="26"/>
      <c r="R183" s="26"/>
      <c r="S183" s="26"/>
      <c r="T183" s="26"/>
    </row>
    <row r="184" spans="11:20">
      <c r="K184" s="26"/>
      <c r="L184" s="26"/>
      <c r="M184" s="26"/>
      <c r="N184" s="26"/>
      <c r="O184" s="26"/>
      <c r="P184" s="26"/>
      <c r="Q184" s="26"/>
      <c r="R184" s="26"/>
      <c r="S184" s="26"/>
      <c r="T184" s="26"/>
    </row>
    <row r="185" spans="11:20">
      <c r="K185" s="26"/>
      <c r="L185" s="26"/>
      <c r="M185" s="26"/>
      <c r="N185" s="26"/>
      <c r="O185" s="26"/>
      <c r="P185" s="26"/>
      <c r="Q185" s="26"/>
      <c r="R185" s="26"/>
      <c r="S185" s="26"/>
      <c r="T185" s="26"/>
    </row>
    <row r="186" spans="11:20">
      <c r="K186" s="26"/>
      <c r="L186" s="26"/>
      <c r="M186" s="26"/>
      <c r="N186" s="26"/>
      <c r="O186" s="26"/>
      <c r="P186" s="26"/>
      <c r="Q186" s="26"/>
      <c r="R186" s="26"/>
      <c r="S186" s="26"/>
      <c r="T186" s="26"/>
    </row>
    <row r="187" spans="11:20">
      <c r="K187" s="26"/>
      <c r="L187" s="26"/>
      <c r="M187" s="26"/>
      <c r="N187" s="26"/>
      <c r="O187" s="26"/>
      <c r="P187" s="26"/>
      <c r="Q187" s="26"/>
      <c r="R187" s="26"/>
      <c r="S187" s="26"/>
      <c r="T187" s="26"/>
    </row>
    <row r="188" spans="11:20">
      <c r="K188" s="26"/>
      <c r="L188" s="26"/>
      <c r="M188" s="26"/>
      <c r="N188" s="26"/>
      <c r="O188" s="26"/>
      <c r="P188" s="26"/>
      <c r="Q188" s="26"/>
      <c r="R188" s="26"/>
      <c r="S188" s="26"/>
      <c r="T188" s="26"/>
    </row>
    <row r="189" spans="11:20">
      <c r="K189" s="26"/>
      <c r="L189" s="26"/>
      <c r="M189" s="26"/>
      <c r="N189" s="26"/>
      <c r="O189" s="26"/>
      <c r="P189" s="26"/>
      <c r="Q189" s="26"/>
      <c r="R189" s="26"/>
      <c r="S189" s="26"/>
      <c r="T189" s="26"/>
    </row>
    <row r="190" spans="11:20">
      <c r="K190" s="26"/>
      <c r="L190" s="26"/>
      <c r="M190" s="26"/>
      <c r="N190" s="26"/>
      <c r="O190" s="26"/>
      <c r="P190" s="26"/>
      <c r="Q190" s="26"/>
      <c r="R190" s="26"/>
      <c r="S190" s="26"/>
      <c r="T190" s="26"/>
    </row>
    <row r="191" spans="11:20">
      <c r="K191" s="26"/>
      <c r="L191" s="26"/>
      <c r="M191" s="26"/>
      <c r="N191" s="26"/>
      <c r="O191" s="26"/>
      <c r="P191" s="26"/>
      <c r="Q191" s="26"/>
      <c r="R191" s="26"/>
      <c r="S191" s="26"/>
      <c r="T191" s="26"/>
    </row>
    <row r="192" spans="11:20">
      <c r="K192" s="26"/>
      <c r="L192" s="26"/>
      <c r="M192" s="26"/>
      <c r="N192" s="26"/>
      <c r="O192" s="26"/>
      <c r="P192" s="26"/>
      <c r="Q192" s="26"/>
      <c r="R192" s="26"/>
      <c r="S192" s="26"/>
      <c r="T192" s="26"/>
    </row>
    <row r="193" spans="11:20">
      <c r="K193" s="26"/>
      <c r="L193" s="26"/>
      <c r="M193" s="26"/>
      <c r="N193" s="26"/>
      <c r="O193" s="26"/>
      <c r="P193" s="26"/>
      <c r="Q193" s="26"/>
      <c r="R193" s="26"/>
      <c r="S193" s="26"/>
      <c r="T193" s="26"/>
    </row>
    <row r="194" spans="11:20">
      <c r="K194" s="26"/>
      <c r="L194" s="26"/>
      <c r="M194" s="26"/>
      <c r="N194" s="26"/>
      <c r="O194" s="26"/>
      <c r="P194" s="26"/>
      <c r="Q194" s="26"/>
      <c r="R194" s="26"/>
      <c r="S194" s="26"/>
      <c r="T194" s="26"/>
    </row>
    <row r="195" spans="11:20">
      <c r="K195" s="26"/>
      <c r="L195" s="26"/>
      <c r="M195" s="26"/>
      <c r="N195" s="26"/>
      <c r="O195" s="26"/>
      <c r="P195" s="26"/>
      <c r="Q195" s="26"/>
      <c r="R195" s="26"/>
      <c r="S195" s="26"/>
      <c r="T195" s="26"/>
    </row>
    <row r="196" spans="11:20">
      <c r="K196" s="26"/>
      <c r="L196" s="26"/>
      <c r="M196" s="26"/>
      <c r="N196" s="26"/>
      <c r="O196" s="26"/>
      <c r="P196" s="26"/>
      <c r="Q196" s="26"/>
      <c r="R196" s="26"/>
      <c r="S196" s="26"/>
      <c r="T196" s="26"/>
    </row>
    <row r="197" spans="11:20">
      <c r="K197" s="26"/>
      <c r="L197" s="26"/>
      <c r="M197" s="26"/>
      <c r="N197" s="26"/>
      <c r="O197" s="26"/>
      <c r="P197" s="26"/>
      <c r="Q197" s="26"/>
      <c r="R197" s="26"/>
      <c r="S197" s="26"/>
      <c r="T197" s="26"/>
    </row>
    <row r="198" spans="11:20">
      <c r="K198" s="26"/>
      <c r="L198" s="26"/>
      <c r="M198" s="26"/>
      <c r="N198" s="26"/>
      <c r="O198" s="26"/>
      <c r="P198" s="26"/>
      <c r="Q198" s="26"/>
      <c r="R198" s="26"/>
      <c r="S198" s="26"/>
      <c r="T198" s="26"/>
    </row>
    <row r="199" spans="11:20">
      <c r="K199" s="26"/>
      <c r="L199" s="26"/>
      <c r="M199" s="26"/>
      <c r="N199" s="26"/>
      <c r="O199" s="26"/>
      <c r="P199" s="26"/>
      <c r="Q199" s="26"/>
      <c r="R199" s="26"/>
      <c r="S199" s="26"/>
      <c r="T199" s="26"/>
    </row>
    <row r="200" spans="11:20"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11:20">
      <c r="K201" s="26"/>
      <c r="L201" s="26"/>
      <c r="M201" s="26"/>
      <c r="N201" s="26"/>
      <c r="O201" s="26"/>
      <c r="P201" s="26"/>
      <c r="Q201" s="26"/>
      <c r="R201" s="26"/>
      <c r="S201" s="26"/>
      <c r="T201" s="26"/>
    </row>
  </sheetData>
  <mergeCells count="15">
    <mergeCell ref="O4:Q4"/>
    <mergeCell ref="D5:D6"/>
    <mergeCell ref="E5:E6"/>
    <mergeCell ref="F5:F6"/>
    <mergeCell ref="G5:G6"/>
    <mergeCell ref="I5:I6"/>
    <mergeCell ref="H5:H6"/>
    <mergeCell ref="A2:B2"/>
    <mergeCell ref="H20:I20"/>
    <mergeCell ref="H25:I25"/>
    <mergeCell ref="K4:M4"/>
    <mergeCell ref="D2:J3"/>
    <mergeCell ref="D4:J4"/>
    <mergeCell ref="J5:J6"/>
    <mergeCell ref="H21:H24"/>
  </mergeCells>
  <pageMargins left="0.7" right="0.7" top="0.75" bottom="0.75" header="0.511811023622047" footer="0.511811023622047"/>
  <pageSetup paperSize="9" scale="36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32"/>
  <sheetViews>
    <sheetView zoomScaleNormal="100" workbookViewId="0">
      <selection activeCell="B6" sqref="B6"/>
    </sheetView>
  </sheetViews>
  <sheetFormatPr defaultColWidth="8.7109375" defaultRowHeight="15"/>
  <cols>
    <col min="3" max="3" width="5.28515625" customWidth="1"/>
    <col min="4" max="4" width="6" style="1" customWidth="1"/>
    <col min="5" max="5" width="16.42578125" customWidth="1"/>
    <col min="6" max="6" width="13.7109375" customWidth="1"/>
    <col min="7" max="7" width="11" customWidth="1"/>
    <col min="8" max="8" width="15.85546875" customWidth="1"/>
    <col min="9" max="9" width="14.85546875" customWidth="1"/>
    <col min="10" max="10" width="16.5703125" customWidth="1"/>
    <col min="11" max="11" width="15.140625" customWidth="1"/>
    <col min="12" max="12" width="14.42578125" customWidth="1"/>
    <col min="13" max="13" width="15.42578125" customWidth="1"/>
    <col min="15" max="15" width="13.7109375" customWidth="1"/>
    <col min="16" max="16" width="15.42578125" customWidth="1"/>
    <col min="17" max="17" width="16.28515625" customWidth="1"/>
  </cols>
  <sheetData>
    <row r="1" spans="1:20" ht="15.75" thickBot="1"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>
      <c r="A2" s="31" t="s">
        <v>202</v>
      </c>
      <c r="D2" s="106" t="s">
        <v>218</v>
      </c>
      <c r="E2" s="107"/>
      <c r="F2" s="107"/>
      <c r="G2" s="107"/>
      <c r="H2" s="107"/>
      <c r="I2" s="107"/>
      <c r="J2" s="108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21" customHeight="1" thickBot="1">
      <c r="D3" s="109"/>
      <c r="E3" s="110"/>
      <c r="F3" s="110"/>
      <c r="G3" s="110"/>
      <c r="H3" s="110"/>
      <c r="I3" s="110"/>
      <c r="J3" s="111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30" customHeight="1" thickBot="1">
      <c r="D4" s="129" t="s">
        <v>221</v>
      </c>
      <c r="E4" s="130"/>
      <c r="F4" s="130"/>
      <c r="G4" s="130"/>
      <c r="H4" s="130"/>
      <c r="I4" s="130"/>
      <c r="J4" s="131"/>
      <c r="K4" s="94"/>
      <c r="L4" s="94"/>
      <c r="M4" s="94"/>
      <c r="N4" s="26"/>
      <c r="O4" s="94"/>
      <c r="P4" s="94"/>
      <c r="Q4" s="94"/>
      <c r="R4" s="26"/>
      <c r="S4" s="26"/>
      <c r="T4" s="26"/>
    </row>
    <row r="5" spans="1:20" ht="22.9" customHeight="1">
      <c r="D5" s="98" t="s">
        <v>0</v>
      </c>
      <c r="E5" s="100" t="s">
        <v>1</v>
      </c>
      <c r="F5" s="100" t="s">
        <v>2</v>
      </c>
      <c r="G5" s="100" t="s">
        <v>183</v>
      </c>
      <c r="H5" s="102" t="s">
        <v>184</v>
      </c>
      <c r="I5" s="102" t="s">
        <v>185</v>
      </c>
      <c r="J5" s="104" t="s">
        <v>212</v>
      </c>
      <c r="K5" s="27"/>
      <c r="L5" s="27"/>
      <c r="M5" s="27"/>
      <c r="N5" s="26"/>
      <c r="O5" s="27"/>
      <c r="P5" s="27"/>
      <c r="Q5" s="27"/>
      <c r="R5" s="26"/>
      <c r="S5" s="26"/>
      <c r="T5" s="26"/>
    </row>
    <row r="6" spans="1:20" ht="68.25" customHeight="1">
      <c r="D6" s="99"/>
      <c r="E6" s="101"/>
      <c r="F6" s="101"/>
      <c r="G6" s="101"/>
      <c r="H6" s="103"/>
      <c r="I6" s="103"/>
      <c r="J6" s="105" t="s">
        <v>3</v>
      </c>
      <c r="K6" s="28"/>
      <c r="L6" s="27"/>
      <c r="M6" s="27"/>
      <c r="N6" s="26"/>
      <c r="O6" s="28"/>
      <c r="P6" s="27"/>
      <c r="Q6" s="27"/>
      <c r="R6" s="26"/>
      <c r="S6" s="26"/>
      <c r="T6" s="26"/>
    </row>
    <row r="7" spans="1:20">
      <c r="D7" s="21">
        <v>1</v>
      </c>
      <c r="E7" s="6" t="s">
        <v>63</v>
      </c>
      <c r="F7" s="34" t="s">
        <v>6</v>
      </c>
      <c r="G7" s="20">
        <v>0</v>
      </c>
      <c r="H7" s="20"/>
      <c r="I7" s="20">
        <v>0</v>
      </c>
      <c r="J7" s="55">
        <f>SUM(G7*H7)</f>
        <v>0</v>
      </c>
      <c r="K7" s="28"/>
      <c r="L7" s="27"/>
      <c r="M7" s="27"/>
      <c r="N7" s="26"/>
      <c r="O7" s="28"/>
      <c r="P7" s="27"/>
      <c r="Q7" s="27"/>
      <c r="R7" s="26"/>
      <c r="S7" s="26"/>
      <c r="T7" s="26"/>
    </row>
    <row r="8" spans="1:20">
      <c r="D8" s="21">
        <v>2</v>
      </c>
      <c r="E8" s="6" t="s">
        <v>64</v>
      </c>
      <c r="F8" s="34" t="s">
        <v>6</v>
      </c>
      <c r="G8" s="20">
        <v>320</v>
      </c>
      <c r="H8" s="20"/>
      <c r="I8" s="20">
        <v>0</v>
      </c>
      <c r="J8" s="55">
        <f t="shared" ref="J8:J42" si="0">SUM(G8*H8)</f>
        <v>0</v>
      </c>
      <c r="K8" s="28"/>
      <c r="L8" s="27"/>
      <c r="M8" s="27"/>
      <c r="N8" s="26"/>
      <c r="O8" s="28"/>
      <c r="P8" s="27"/>
      <c r="Q8" s="27"/>
      <c r="R8" s="26"/>
      <c r="S8" s="26"/>
      <c r="T8" s="26"/>
    </row>
    <row r="9" spans="1:20">
      <c r="D9" s="21">
        <v>3</v>
      </c>
      <c r="E9" s="6" t="s">
        <v>65</v>
      </c>
      <c r="F9" s="34" t="s">
        <v>6</v>
      </c>
      <c r="G9" s="20">
        <v>0</v>
      </c>
      <c r="H9" s="20"/>
      <c r="I9" s="20">
        <v>0</v>
      </c>
      <c r="J9" s="55">
        <f t="shared" si="0"/>
        <v>0</v>
      </c>
      <c r="K9" s="28"/>
      <c r="L9" s="27"/>
      <c r="M9" s="27"/>
      <c r="N9" s="26"/>
      <c r="O9" s="28"/>
      <c r="P9" s="27"/>
      <c r="Q9" s="27"/>
      <c r="R9" s="26"/>
      <c r="S9" s="26"/>
      <c r="T9" s="26"/>
    </row>
    <row r="10" spans="1:20">
      <c r="D10" s="21">
        <v>4</v>
      </c>
      <c r="E10" s="6" t="s">
        <v>66</v>
      </c>
      <c r="F10" s="34" t="s">
        <v>6</v>
      </c>
      <c r="G10" s="20">
        <v>330</v>
      </c>
      <c r="H10" s="20"/>
      <c r="I10" s="20">
        <v>0</v>
      </c>
      <c r="J10" s="55">
        <f t="shared" si="0"/>
        <v>0</v>
      </c>
      <c r="K10" s="29"/>
      <c r="L10" s="27"/>
      <c r="M10" s="27"/>
      <c r="N10" s="26"/>
      <c r="O10" s="29"/>
      <c r="P10" s="27"/>
      <c r="Q10" s="27"/>
      <c r="R10" s="26"/>
      <c r="S10" s="26"/>
      <c r="T10" s="26"/>
    </row>
    <row r="11" spans="1:20">
      <c r="D11" s="21">
        <v>5</v>
      </c>
      <c r="E11" s="6" t="s">
        <v>67</v>
      </c>
      <c r="F11" s="34" t="s">
        <v>6</v>
      </c>
      <c r="G11" s="20">
        <v>150</v>
      </c>
      <c r="H11" s="20"/>
      <c r="I11" s="20">
        <v>0</v>
      </c>
      <c r="J11" s="55">
        <f t="shared" si="0"/>
        <v>0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>
      <c r="D12" s="21">
        <v>6</v>
      </c>
      <c r="E12" s="6" t="s">
        <v>68</v>
      </c>
      <c r="F12" s="34" t="s">
        <v>6</v>
      </c>
      <c r="G12" s="20">
        <v>0</v>
      </c>
      <c r="H12" s="20"/>
      <c r="I12" s="20">
        <v>0</v>
      </c>
      <c r="J12" s="55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>
      <c r="D13" s="21">
        <v>7</v>
      </c>
      <c r="E13" s="6" t="s">
        <v>69</v>
      </c>
      <c r="F13" s="34" t="s">
        <v>6</v>
      </c>
      <c r="G13" s="20">
        <v>14</v>
      </c>
      <c r="H13" s="20"/>
      <c r="I13" s="20">
        <v>0</v>
      </c>
      <c r="J13" s="55">
        <f t="shared" si="0"/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D14" s="21">
        <v>8</v>
      </c>
      <c r="E14" s="6" t="s">
        <v>70</v>
      </c>
      <c r="F14" s="34" t="s">
        <v>6</v>
      </c>
      <c r="G14" s="20">
        <v>20</v>
      </c>
      <c r="H14" s="20"/>
      <c r="I14" s="20">
        <v>0</v>
      </c>
      <c r="J14" s="55">
        <f t="shared" si="0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>
      <c r="D15" s="21">
        <v>9</v>
      </c>
      <c r="E15" s="6" t="s">
        <v>71</v>
      </c>
      <c r="F15" s="34" t="s">
        <v>6</v>
      </c>
      <c r="G15" s="20">
        <v>0</v>
      </c>
      <c r="H15" s="20"/>
      <c r="I15" s="20">
        <v>0</v>
      </c>
      <c r="J15" s="55">
        <f t="shared" si="0"/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>
      <c r="D16" s="21">
        <v>10</v>
      </c>
      <c r="E16" s="6" t="s">
        <v>72</v>
      </c>
      <c r="F16" s="34" t="s">
        <v>6</v>
      </c>
      <c r="G16" s="20">
        <v>10</v>
      </c>
      <c r="H16" s="20"/>
      <c r="I16" s="20">
        <v>0</v>
      </c>
      <c r="J16" s="55">
        <f t="shared" si="0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4:20">
      <c r="D17" s="21">
        <v>11</v>
      </c>
      <c r="E17" s="6" t="s">
        <v>73</v>
      </c>
      <c r="F17" s="34" t="s">
        <v>6</v>
      </c>
      <c r="G17" s="20">
        <v>50</v>
      </c>
      <c r="H17" s="20"/>
      <c r="I17" s="20">
        <v>0</v>
      </c>
      <c r="J17" s="55">
        <f t="shared" si="0"/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4:20">
      <c r="D18" s="21">
        <v>12</v>
      </c>
      <c r="E18" s="6" t="s">
        <v>74</v>
      </c>
      <c r="F18" s="34" t="s">
        <v>6</v>
      </c>
      <c r="G18" s="48">
        <v>250</v>
      </c>
      <c r="H18" s="20"/>
      <c r="I18" s="20">
        <v>0</v>
      </c>
      <c r="J18" s="55">
        <f t="shared" si="0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4:20">
      <c r="D19" s="21">
        <v>13</v>
      </c>
      <c r="E19" s="6" t="s">
        <v>75</v>
      </c>
      <c r="F19" s="34" t="s">
        <v>6</v>
      </c>
      <c r="G19" s="20">
        <v>0</v>
      </c>
      <c r="H19" s="20"/>
      <c r="I19" s="20">
        <v>0</v>
      </c>
      <c r="J19" s="55">
        <f t="shared" si="0"/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4:20">
      <c r="D20" s="21">
        <v>14</v>
      </c>
      <c r="E20" s="6" t="s">
        <v>76</v>
      </c>
      <c r="F20" s="34" t="s">
        <v>6</v>
      </c>
      <c r="G20" s="20">
        <v>40</v>
      </c>
      <c r="H20" s="20"/>
      <c r="I20" s="20">
        <v>0</v>
      </c>
      <c r="J20" s="55">
        <f t="shared" si="0"/>
        <v>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4:20">
      <c r="D21" s="21">
        <v>15</v>
      </c>
      <c r="E21" s="6" t="s">
        <v>77</v>
      </c>
      <c r="F21" s="34" t="s">
        <v>6</v>
      </c>
      <c r="G21" s="20">
        <v>130</v>
      </c>
      <c r="H21" s="20"/>
      <c r="I21" s="20">
        <v>0</v>
      </c>
      <c r="J21" s="55">
        <f t="shared" si="0"/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4:20">
      <c r="D22" s="21">
        <v>16</v>
      </c>
      <c r="E22" s="6" t="s">
        <v>78</v>
      </c>
      <c r="F22" s="34" t="s">
        <v>6</v>
      </c>
      <c r="G22" s="20">
        <v>35</v>
      </c>
      <c r="H22" s="20"/>
      <c r="I22" s="20">
        <v>0</v>
      </c>
      <c r="J22" s="55">
        <f t="shared" si="0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4:20">
      <c r="D23" s="21">
        <v>17</v>
      </c>
      <c r="E23" s="6" t="s">
        <v>79</v>
      </c>
      <c r="F23" s="34" t="s">
        <v>6</v>
      </c>
      <c r="G23" s="20">
        <v>100</v>
      </c>
      <c r="H23" s="20"/>
      <c r="I23" s="20">
        <v>0</v>
      </c>
      <c r="J23" s="55">
        <f t="shared" si="0"/>
        <v>0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4:20">
      <c r="D24" s="21">
        <v>18</v>
      </c>
      <c r="E24" s="6" t="s">
        <v>80</v>
      </c>
      <c r="F24" s="34" t="s">
        <v>6</v>
      </c>
      <c r="G24" s="20">
        <v>120</v>
      </c>
      <c r="H24" s="20"/>
      <c r="I24" s="20">
        <v>0</v>
      </c>
      <c r="J24" s="55">
        <f t="shared" si="0"/>
        <v>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4:20">
      <c r="D25" s="21">
        <v>19</v>
      </c>
      <c r="E25" s="6" t="s">
        <v>81</v>
      </c>
      <c r="F25" s="34" t="s">
        <v>6</v>
      </c>
      <c r="G25" s="20">
        <v>34</v>
      </c>
      <c r="H25" s="20"/>
      <c r="I25" s="20">
        <v>0</v>
      </c>
      <c r="J25" s="55">
        <f t="shared" si="0"/>
        <v>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4:20">
      <c r="D26" s="21">
        <v>20</v>
      </c>
      <c r="E26" s="6" t="s">
        <v>82</v>
      </c>
      <c r="F26" s="34" t="s">
        <v>6</v>
      </c>
      <c r="G26" s="20">
        <v>0</v>
      </c>
      <c r="H26" s="20"/>
      <c r="I26" s="20">
        <v>0</v>
      </c>
      <c r="J26" s="55">
        <f t="shared" si="0"/>
        <v>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4:20">
      <c r="D27" s="21">
        <v>21</v>
      </c>
      <c r="E27" s="6" t="s">
        <v>83</v>
      </c>
      <c r="F27" s="34" t="s">
        <v>6</v>
      </c>
      <c r="G27" s="20">
        <v>470</v>
      </c>
      <c r="H27" s="20"/>
      <c r="I27" s="20">
        <v>0</v>
      </c>
      <c r="J27" s="55">
        <f t="shared" si="0"/>
        <v>0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4:20">
      <c r="D28" s="21">
        <v>22</v>
      </c>
      <c r="E28" s="6" t="s">
        <v>84</v>
      </c>
      <c r="F28" s="34" t="s">
        <v>6</v>
      </c>
      <c r="G28" s="20">
        <v>0</v>
      </c>
      <c r="H28" s="20"/>
      <c r="I28" s="20">
        <v>0</v>
      </c>
      <c r="J28" s="55">
        <f t="shared" si="0"/>
        <v>0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4:20">
      <c r="D29" s="21">
        <v>23</v>
      </c>
      <c r="E29" s="6" t="s">
        <v>208</v>
      </c>
      <c r="F29" s="34" t="s">
        <v>6</v>
      </c>
      <c r="G29" s="20">
        <v>100</v>
      </c>
      <c r="H29" s="20"/>
      <c r="I29" s="20">
        <v>0</v>
      </c>
      <c r="J29" s="55">
        <f t="shared" si="0"/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4:20">
      <c r="D30" s="21">
        <v>24</v>
      </c>
      <c r="E30" s="6" t="s">
        <v>85</v>
      </c>
      <c r="F30" s="34" t="s">
        <v>6</v>
      </c>
      <c r="G30" s="20">
        <v>120</v>
      </c>
      <c r="H30" s="20"/>
      <c r="I30" s="20">
        <v>0</v>
      </c>
      <c r="J30" s="55">
        <f t="shared" si="0"/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4:20">
      <c r="D31" s="21">
        <v>25</v>
      </c>
      <c r="E31" s="6" t="s">
        <v>86</v>
      </c>
      <c r="F31" s="34" t="s">
        <v>6</v>
      </c>
      <c r="G31" s="20">
        <v>9</v>
      </c>
      <c r="H31" s="20"/>
      <c r="I31" s="20">
        <v>0</v>
      </c>
      <c r="J31" s="55">
        <f t="shared" si="0"/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4:20">
      <c r="D32" s="21">
        <v>26</v>
      </c>
      <c r="E32" s="6" t="s">
        <v>87</v>
      </c>
      <c r="F32" s="34" t="s">
        <v>6</v>
      </c>
      <c r="G32" s="20">
        <v>50</v>
      </c>
      <c r="H32" s="20"/>
      <c r="I32" s="20">
        <v>0</v>
      </c>
      <c r="J32" s="55">
        <f t="shared" si="0"/>
        <v>0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4:20">
      <c r="D33" s="21">
        <v>27</v>
      </c>
      <c r="E33" s="6" t="s">
        <v>88</v>
      </c>
      <c r="F33" s="34" t="s">
        <v>6</v>
      </c>
      <c r="G33" s="20">
        <v>210</v>
      </c>
      <c r="H33" s="20"/>
      <c r="I33" s="20">
        <v>0</v>
      </c>
      <c r="J33" s="55">
        <f t="shared" si="0"/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4:20">
      <c r="D34" s="21">
        <v>28</v>
      </c>
      <c r="E34" s="6" t="s">
        <v>89</v>
      </c>
      <c r="F34" s="34" t="s">
        <v>6</v>
      </c>
      <c r="G34" s="20">
        <v>180</v>
      </c>
      <c r="H34" s="20"/>
      <c r="I34" s="20">
        <v>0</v>
      </c>
      <c r="J34" s="55">
        <f t="shared" si="0"/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4:20">
      <c r="D35" s="21">
        <v>29</v>
      </c>
      <c r="E35" s="6" t="s">
        <v>90</v>
      </c>
      <c r="F35" s="34" t="s">
        <v>6</v>
      </c>
      <c r="G35" s="20">
        <v>150</v>
      </c>
      <c r="H35" s="20"/>
      <c r="I35" s="20">
        <v>0</v>
      </c>
      <c r="J35" s="55">
        <f t="shared" si="0"/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4:20">
      <c r="D36" s="21">
        <v>30</v>
      </c>
      <c r="E36" s="6" t="s">
        <v>91</v>
      </c>
      <c r="F36" s="34" t="s">
        <v>5</v>
      </c>
      <c r="G36" s="20">
        <v>80</v>
      </c>
      <c r="H36" s="20"/>
      <c r="I36" s="20">
        <v>0</v>
      </c>
      <c r="J36" s="55">
        <f t="shared" si="0"/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4:20">
      <c r="D37" s="21">
        <v>31</v>
      </c>
      <c r="E37" s="6" t="s">
        <v>92</v>
      </c>
      <c r="F37" s="34" t="s">
        <v>6</v>
      </c>
      <c r="G37" s="20">
        <v>270</v>
      </c>
      <c r="H37" s="20"/>
      <c r="I37" s="20">
        <v>0</v>
      </c>
      <c r="J37" s="55">
        <f t="shared" si="0"/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4:20">
      <c r="D38" s="21">
        <v>32</v>
      </c>
      <c r="E38" s="6" t="s">
        <v>93</v>
      </c>
      <c r="F38" s="34" t="s">
        <v>6</v>
      </c>
      <c r="G38" s="20">
        <v>0</v>
      </c>
      <c r="H38" s="20"/>
      <c r="I38" s="20">
        <v>0</v>
      </c>
      <c r="J38" s="55">
        <f t="shared" si="0"/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4:20" ht="16.350000000000001" customHeight="1">
      <c r="D39" s="21">
        <v>33</v>
      </c>
      <c r="E39" s="6" t="s">
        <v>94</v>
      </c>
      <c r="F39" s="34" t="s">
        <v>95</v>
      </c>
      <c r="G39" s="20">
        <v>15</v>
      </c>
      <c r="H39" s="20"/>
      <c r="I39" s="20">
        <v>0</v>
      </c>
      <c r="J39" s="55">
        <f t="shared" si="0"/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4:20">
      <c r="D40" s="21">
        <v>34</v>
      </c>
      <c r="E40" s="6" t="s">
        <v>96</v>
      </c>
      <c r="F40" s="34" t="s">
        <v>6</v>
      </c>
      <c r="G40" s="20">
        <v>160</v>
      </c>
      <c r="H40" s="20"/>
      <c r="I40" s="20">
        <v>0</v>
      </c>
      <c r="J40" s="55">
        <f t="shared" si="0"/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4:20">
      <c r="D41" s="21">
        <v>35</v>
      </c>
      <c r="E41" s="6" t="s">
        <v>97</v>
      </c>
      <c r="F41" s="34" t="s">
        <v>6</v>
      </c>
      <c r="G41" s="20">
        <v>2000</v>
      </c>
      <c r="H41" s="20"/>
      <c r="I41" s="20">
        <v>0</v>
      </c>
      <c r="J41" s="55">
        <f t="shared" si="0"/>
        <v>0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4:20" ht="15.75" thickBot="1">
      <c r="D42" s="22">
        <v>36</v>
      </c>
      <c r="E42" s="12" t="s">
        <v>98</v>
      </c>
      <c r="F42" s="35" t="s">
        <v>6</v>
      </c>
      <c r="G42" s="72">
        <v>1600</v>
      </c>
      <c r="H42" s="43"/>
      <c r="I42" s="20">
        <v>0</v>
      </c>
      <c r="J42" s="55">
        <f t="shared" si="0"/>
        <v>0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4:20" ht="15.75" thickBot="1">
      <c r="G43" s="53"/>
      <c r="H43" s="128" t="s">
        <v>142</v>
      </c>
      <c r="I43" s="116"/>
      <c r="J43" s="79">
        <f>SUM(J7:J42)</f>
        <v>0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4:20">
      <c r="H44" s="125" t="s">
        <v>215</v>
      </c>
      <c r="I44" s="76">
        <v>0</v>
      </c>
      <c r="J44" s="77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4:20">
      <c r="H45" s="126"/>
      <c r="I45" s="75">
        <v>0.05</v>
      </c>
      <c r="J45" s="80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4:20">
      <c r="H46" s="126"/>
      <c r="I46" s="75">
        <v>0.08</v>
      </c>
      <c r="J46" s="80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4:20">
      <c r="H47" s="127"/>
      <c r="I47" s="75">
        <v>0.23</v>
      </c>
      <c r="J47" s="80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4:20" ht="15.75" thickBot="1">
      <c r="H48" s="117" t="s">
        <v>143</v>
      </c>
      <c r="I48" s="118"/>
      <c r="J48" s="73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1:20"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1:20"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1:20"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1:20"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1:20"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1:20"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1:20"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1:20"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1:20"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1:20"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1:20"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1:20"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1:20"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1:20"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1:20"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1:20"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1:20"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1:20"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1:20"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1:20"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1:20"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1:20"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1:20"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1:20"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1:20"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1:20"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1:20"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1:20"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1:20"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1:20"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1:20"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1:20"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1:20"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1:20"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1:20"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1:20"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1:20"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1:20"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1:20"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1:20"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1:20"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1:20"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1:20"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1:20"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1:20"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1:20"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1:20"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1:20"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1:20"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1:20">
      <c r="K98" s="26"/>
      <c r="L98" s="26"/>
      <c r="M98" s="26"/>
      <c r="N98" s="26"/>
      <c r="O98" s="26"/>
      <c r="P98" s="26"/>
      <c r="Q98" s="26"/>
      <c r="R98" s="26"/>
      <c r="S98" s="26"/>
      <c r="T98" s="26"/>
    </row>
    <row r="99" spans="11:20"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1:20">
      <c r="K100" s="26"/>
      <c r="L100" s="26"/>
      <c r="M100" s="26"/>
      <c r="N100" s="26"/>
      <c r="O100" s="26"/>
      <c r="P100" s="26"/>
      <c r="Q100" s="26"/>
      <c r="R100" s="26"/>
      <c r="S100" s="26"/>
      <c r="T100" s="26"/>
    </row>
    <row r="101" spans="11:20"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1:20">
      <c r="K102" s="26"/>
      <c r="L102" s="26"/>
      <c r="M102" s="26"/>
      <c r="N102" s="26"/>
      <c r="O102" s="26"/>
      <c r="P102" s="26"/>
      <c r="Q102" s="26"/>
      <c r="R102" s="26"/>
      <c r="S102" s="26"/>
      <c r="T102" s="26"/>
    </row>
    <row r="103" spans="11:20"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1:20">
      <c r="K104" s="26"/>
      <c r="L104" s="26"/>
      <c r="M104" s="26"/>
      <c r="N104" s="26"/>
      <c r="O104" s="26"/>
      <c r="P104" s="26"/>
      <c r="Q104" s="26"/>
      <c r="R104" s="26"/>
      <c r="S104" s="26"/>
      <c r="T104" s="26"/>
    </row>
    <row r="105" spans="11:20">
      <c r="K105" s="26"/>
      <c r="L105" s="26"/>
      <c r="M105" s="26"/>
      <c r="N105" s="26"/>
      <c r="O105" s="26"/>
      <c r="P105" s="26"/>
      <c r="Q105" s="26"/>
      <c r="R105" s="26"/>
      <c r="S105" s="26"/>
      <c r="T105" s="26"/>
    </row>
    <row r="106" spans="11:20">
      <c r="K106" s="26"/>
      <c r="L106" s="26"/>
      <c r="M106" s="26"/>
      <c r="N106" s="26"/>
      <c r="O106" s="26"/>
      <c r="P106" s="26"/>
      <c r="Q106" s="26"/>
      <c r="R106" s="26"/>
      <c r="S106" s="26"/>
      <c r="T106" s="26"/>
    </row>
    <row r="107" spans="11:20">
      <c r="K107" s="26"/>
      <c r="L107" s="26"/>
      <c r="M107" s="26"/>
      <c r="N107" s="26"/>
      <c r="O107" s="26"/>
      <c r="P107" s="26"/>
      <c r="Q107" s="26"/>
      <c r="R107" s="26"/>
      <c r="S107" s="26"/>
      <c r="T107" s="26"/>
    </row>
    <row r="108" spans="11:20">
      <c r="K108" s="26"/>
      <c r="L108" s="26"/>
      <c r="M108" s="26"/>
      <c r="N108" s="26"/>
      <c r="O108" s="26"/>
      <c r="P108" s="26"/>
      <c r="Q108" s="26"/>
      <c r="R108" s="26"/>
      <c r="S108" s="26"/>
      <c r="T108" s="26"/>
    </row>
    <row r="109" spans="11:20">
      <c r="K109" s="26"/>
      <c r="L109" s="26"/>
      <c r="M109" s="26"/>
      <c r="N109" s="26"/>
      <c r="O109" s="26"/>
      <c r="P109" s="26"/>
      <c r="Q109" s="26"/>
      <c r="R109" s="26"/>
      <c r="S109" s="26"/>
      <c r="T109" s="26"/>
    </row>
    <row r="110" spans="11:20">
      <c r="K110" s="26"/>
      <c r="L110" s="26"/>
      <c r="M110" s="26"/>
      <c r="N110" s="26"/>
      <c r="O110" s="26"/>
      <c r="P110" s="26"/>
      <c r="Q110" s="26"/>
      <c r="R110" s="26"/>
      <c r="S110" s="26"/>
      <c r="T110" s="26"/>
    </row>
    <row r="111" spans="11:20">
      <c r="K111" s="26"/>
      <c r="L111" s="26"/>
      <c r="M111" s="26"/>
      <c r="N111" s="26"/>
      <c r="O111" s="26"/>
      <c r="P111" s="26"/>
      <c r="Q111" s="26"/>
      <c r="R111" s="26"/>
      <c r="S111" s="26"/>
      <c r="T111" s="26"/>
    </row>
    <row r="112" spans="11:20"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11:20">
      <c r="K113" s="26"/>
      <c r="L113" s="26"/>
      <c r="M113" s="26"/>
      <c r="N113" s="26"/>
      <c r="O113" s="26"/>
      <c r="P113" s="26"/>
      <c r="Q113" s="26"/>
      <c r="R113" s="26"/>
      <c r="S113" s="26"/>
      <c r="T113" s="26"/>
    </row>
    <row r="114" spans="11:20">
      <c r="K114" s="26"/>
      <c r="L114" s="26"/>
      <c r="M114" s="26"/>
      <c r="N114" s="26"/>
      <c r="O114" s="26"/>
      <c r="P114" s="26"/>
      <c r="Q114" s="26"/>
      <c r="R114" s="26"/>
      <c r="S114" s="26"/>
      <c r="T114" s="26"/>
    </row>
    <row r="115" spans="11:20">
      <c r="K115" s="26"/>
      <c r="L115" s="26"/>
      <c r="M115" s="26"/>
      <c r="N115" s="26"/>
      <c r="O115" s="26"/>
      <c r="P115" s="26"/>
      <c r="Q115" s="26"/>
      <c r="R115" s="26"/>
      <c r="S115" s="26"/>
      <c r="T115" s="26"/>
    </row>
    <row r="116" spans="11:20">
      <c r="K116" s="26"/>
      <c r="L116" s="26"/>
      <c r="M116" s="26"/>
      <c r="N116" s="26"/>
      <c r="O116" s="26"/>
      <c r="P116" s="26"/>
      <c r="Q116" s="26"/>
      <c r="R116" s="26"/>
      <c r="S116" s="26"/>
      <c r="T116" s="26"/>
    </row>
    <row r="117" spans="11:20">
      <c r="K117" s="26"/>
      <c r="L117" s="26"/>
      <c r="M117" s="26"/>
      <c r="N117" s="26"/>
      <c r="O117" s="26"/>
      <c r="P117" s="26"/>
      <c r="Q117" s="26"/>
      <c r="R117" s="26"/>
      <c r="S117" s="26"/>
      <c r="T117" s="26"/>
    </row>
    <row r="118" spans="11:20">
      <c r="K118" s="26"/>
      <c r="L118" s="26"/>
      <c r="M118" s="26"/>
      <c r="N118" s="26"/>
      <c r="O118" s="26"/>
      <c r="P118" s="26"/>
      <c r="Q118" s="26"/>
      <c r="R118" s="26"/>
      <c r="S118" s="26"/>
      <c r="T118" s="26"/>
    </row>
    <row r="119" spans="11:20"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1:20"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1:20">
      <c r="K121" s="26"/>
      <c r="L121" s="26"/>
      <c r="M121" s="26"/>
      <c r="N121" s="26"/>
      <c r="O121" s="26"/>
      <c r="P121" s="26"/>
      <c r="Q121" s="26"/>
      <c r="R121" s="26"/>
      <c r="S121" s="26"/>
      <c r="T121" s="26"/>
    </row>
    <row r="122" spans="11:20">
      <c r="K122" s="26"/>
      <c r="L122" s="26"/>
      <c r="M122" s="26"/>
      <c r="N122" s="26"/>
      <c r="O122" s="26"/>
      <c r="P122" s="26"/>
      <c r="Q122" s="26"/>
      <c r="R122" s="26"/>
      <c r="S122" s="26"/>
      <c r="T122" s="26"/>
    </row>
    <row r="123" spans="11:20">
      <c r="K123" s="26"/>
      <c r="L123" s="26"/>
      <c r="M123" s="26"/>
      <c r="N123" s="26"/>
      <c r="O123" s="26"/>
      <c r="P123" s="26"/>
      <c r="Q123" s="26"/>
      <c r="R123" s="26"/>
      <c r="S123" s="26"/>
      <c r="T123" s="26"/>
    </row>
    <row r="124" spans="11:20">
      <c r="K124" s="26"/>
      <c r="L124" s="26"/>
      <c r="M124" s="26"/>
      <c r="N124" s="26"/>
      <c r="O124" s="26"/>
      <c r="P124" s="26"/>
      <c r="Q124" s="26"/>
      <c r="R124" s="26"/>
      <c r="S124" s="26"/>
      <c r="T124" s="26"/>
    </row>
    <row r="125" spans="11:20">
      <c r="K125" s="26"/>
      <c r="L125" s="26"/>
      <c r="M125" s="26"/>
      <c r="N125" s="26"/>
      <c r="O125" s="26"/>
      <c r="P125" s="26"/>
      <c r="Q125" s="26"/>
      <c r="R125" s="26"/>
      <c r="S125" s="26"/>
      <c r="T125" s="26"/>
    </row>
    <row r="126" spans="11:20">
      <c r="K126" s="26"/>
      <c r="L126" s="26"/>
      <c r="M126" s="26"/>
      <c r="N126" s="26"/>
      <c r="O126" s="26"/>
      <c r="P126" s="26"/>
      <c r="Q126" s="26"/>
      <c r="R126" s="26"/>
      <c r="S126" s="26"/>
      <c r="T126" s="26"/>
    </row>
    <row r="127" spans="11:20">
      <c r="K127" s="26"/>
      <c r="L127" s="26"/>
      <c r="M127" s="26"/>
      <c r="N127" s="26"/>
      <c r="O127" s="26"/>
      <c r="P127" s="26"/>
      <c r="Q127" s="26"/>
      <c r="R127" s="26"/>
      <c r="S127" s="26"/>
      <c r="T127" s="26"/>
    </row>
    <row r="128" spans="11:20">
      <c r="K128" s="26"/>
      <c r="L128" s="26"/>
      <c r="M128" s="26"/>
      <c r="N128" s="26"/>
      <c r="O128" s="26"/>
      <c r="P128" s="26"/>
      <c r="Q128" s="26"/>
      <c r="R128" s="26"/>
      <c r="S128" s="26"/>
      <c r="T128" s="26"/>
    </row>
    <row r="129" spans="11:20">
      <c r="K129" s="26"/>
      <c r="L129" s="26"/>
      <c r="M129" s="26"/>
      <c r="N129" s="26"/>
      <c r="O129" s="26"/>
      <c r="P129" s="26"/>
      <c r="Q129" s="26"/>
      <c r="R129" s="26"/>
      <c r="S129" s="26"/>
      <c r="T129" s="26"/>
    </row>
    <row r="130" spans="11:20">
      <c r="K130" s="26"/>
      <c r="L130" s="26"/>
      <c r="M130" s="26"/>
      <c r="N130" s="26"/>
      <c r="O130" s="26"/>
      <c r="P130" s="26"/>
      <c r="Q130" s="26"/>
      <c r="R130" s="26"/>
      <c r="S130" s="26"/>
      <c r="T130" s="26"/>
    </row>
    <row r="131" spans="11:20">
      <c r="K131" s="26"/>
      <c r="L131" s="26"/>
      <c r="M131" s="26"/>
      <c r="N131" s="26"/>
      <c r="O131" s="26"/>
      <c r="P131" s="26"/>
      <c r="Q131" s="26"/>
      <c r="R131" s="26"/>
      <c r="S131" s="26"/>
      <c r="T131" s="26"/>
    </row>
    <row r="132" spans="11:20">
      <c r="K132" s="26"/>
      <c r="L132" s="26"/>
      <c r="M132" s="26"/>
      <c r="N132" s="26"/>
      <c r="O132" s="26"/>
      <c r="P132" s="26"/>
      <c r="Q132" s="26"/>
      <c r="R132" s="26"/>
      <c r="S132" s="26"/>
      <c r="T132" s="26"/>
    </row>
    <row r="133" spans="11:20">
      <c r="K133" s="26"/>
      <c r="L133" s="26"/>
      <c r="M133" s="26"/>
      <c r="N133" s="26"/>
      <c r="O133" s="26"/>
      <c r="P133" s="26"/>
      <c r="Q133" s="26"/>
      <c r="R133" s="26"/>
      <c r="S133" s="26"/>
      <c r="T133" s="26"/>
    </row>
    <row r="134" spans="11:20">
      <c r="K134" s="26"/>
      <c r="L134" s="26"/>
      <c r="M134" s="26"/>
      <c r="N134" s="26"/>
      <c r="O134" s="26"/>
      <c r="P134" s="26"/>
      <c r="Q134" s="26"/>
      <c r="R134" s="26"/>
      <c r="S134" s="26"/>
      <c r="T134" s="26"/>
    </row>
    <row r="135" spans="11:20">
      <c r="K135" s="26"/>
      <c r="L135" s="26"/>
      <c r="M135" s="26"/>
      <c r="N135" s="26"/>
      <c r="O135" s="26"/>
      <c r="P135" s="26"/>
      <c r="Q135" s="26"/>
      <c r="R135" s="26"/>
      <c r="S135" s="26"/>
      <c r="T135" s="26"/>
    </row>
    <row r="136" spans="11:20">
      <c r="K136" s="26"/>
      <c r="L136" s="26"/>
      <c r="M136" s="26"/>
      <c r="N136" s="26"/>
      <c r="O136" s="26"/>
      <c r="P136" s="26"/>
      <c r="Q136" s="26"/>
      <c r="R136" s="26"/>
      <c r="S136" s="26"/>
      <c r="T136" s="26"/>
    </row>
    <row r="137" spans="11:20">
      <c r="K137" s="26"/>
      <c r="L137" s="26"/>
      <c r="M137" s="26"/>
      <c r="N137" s="26"/>
      <c r="O137" s="26"/>
      <c r="P137" s="26"/>
      <c r="Q137" s="26"/>
      <c r="R137" s="26"/>
      <c r="S137" s="26"/>
      <c r="T137" s="26"/>
    </row>
    <row r="138" spans="11:20">
      <c r="K138" s="26"/>
      <c r="L138" s="26"/>
      <c r="M138" s="26"/>
      <c r="N138" s="26"/>
      <c r="O138" s="26"/>
      <c r="P138" s="26"/>
      <c r="Q138" s="26"/>
      <c r="R138" s="26"/>
      <c r="S138" s="26"/>
      <c r="T138" s="26"/>
    </row>
    <row r="139" spans="11:20">
      <c r="K139" s="26"/>
      <c r="L139" s="26"/>
      <c r="M139" s="26"/>
      <c r="N139" s="26"/>
      <c r="O139" s="26"/>
      <c r="P139" s="26"/>
      <c r="Q139" s="26"/>
      <c r="R139" s="26"/>
      <c r="S139" s="26"/>
      <c r="T139" s="26"/>
    </row>
    <row r="140" spans="11:20">
      <c r="K140" s="26"/>
      <c r="L140" s="26"/>
      <c r="M140" s="26"/>
      <c r="N140" s="26"/>
      <c r="O140" s="26"/>
      <c r="P140" s="26"/>
      <c r="Q140" s="26"/>
      <c r="R140" s="26"/>
      <c r="S140" s="26"/>
      <c r="T140" s="26"/>
    </row>
    <row r="141" spans="11:20">
      <c r="K141" s="26"/>
      <c r="L141" s="26"/>
      <c r="M141" s="26"/>
      <c r="N141" s="26"/>
      <c r="O141" s="26"/>
      <c r="P141" s="26"/>
      <c r="Q141" s="26"/>
      <c r="R141" s="26"/>
      <c r="S141" s="26"/>
      <c r="T141" s="26"/>
    </row>
    <row r="142" spans="11:20">
      <c r="K142" s="26"/>
      <c r="L142" s="26"/>
      <c r="M142" s="26"/>
      <c r="N142" s="26"/>
      <c r="O142" s="26"/>
      <c r="P142" s="26"/>
      <c r="Q142" s="26"/>
      <c r="R142" s="26"/>
      <c r="S142" s="26"/>
      <c r="T142" s="26"/>
    </row>
    <row r="143" spans="11:20">
      <c r="K143" s="26"/>
      <c r="L143" s="26"/>
      <c r="M143" s="26"/>
      <c r="N143" s="26"/>
      <c r="O143" s="26"/>
      <c r="P143" s="26"/>
      <c r="Q143" s="26"/>
      <c r="R143" s="26"/>
      <c r="S143" s="26"/>
      <c r="T143" s="26"/>
    </row>
    <row r="144" spans="11:20">
      <c r="K144" s="26"/>
      <c r="L144" s="26"/>
      <c r="M144" s="26"/>
      <c r="N144" s="26"/>
      <c r="O144" s="26"/>
      <c r="P144" s="26"/>
      <c r="Q144" s="26"/>
      <c r="R144" s="26"/>
      <c r="S144" s="26"/>
      <c r="T144" s="26"/>
    </row>
    <row r="145" spans="11:20">
      <c r="K145" s="26"/>
      <c r="L145" s="26"/>
      <c r="M145" s="26"/>
      <c r="N145" s="26"/>
      <c r="O145" s="26"/>
      <c r="P145" s="26"/>
      <c r="Q145" s="26"/>
      <c r="R145" s="26"/>
      <c r="S145" s="26"/>
      <c r="T145" s="26"/>
    </row>
    <row r="146" spans="11:20">
      <c r="K146" s="26"/>
      <c r="L146" s="26"/>
      <c r="M146" s="26"/>
      <c r="N146" s="26"/>
      <c r="O146" s="26"/>
      <c r="P146" s="26"/>
      <c r="Q146" s="26"/>
      <c r="R146" s="26"/>
      <c r="S146" s="26"/>
      <c r="T146" s="26"/>
    </row>
    <row r="147" spans="11:20">
      <c r="K147" s="26"/>
      <c r="L147" s="26"/>
      <c r="M147" s="26"/>
      <c r="N147" s="26"/>
      <c r="O147" s="26"/>
      <c r="P147" s="26"/>
      <c r="Q147" s="26"/>
      <c r="R147" s="26"/>
      <c r="S147" s="26"/>
      <c r="T147" s="26"/>
    </row>
    <row r="148" spans="11:20">
      <c r="K148" s="26"/>
      <c r="L148" s="26"/>
      <c r="M148" s="26"/>
      <c r="N148" s="26"/>
      <c r="O148" s="26"/>
      <c r="P148" s="26"/>
      <c r="Q148" s="26"/>
      <c r="R148" s="26"/>
      <c r="S148" s="26"/>
      <c r="T148" s="26"/>
    </row>
    <row r="149" spans="11:20">
      <c r="K149" s="26"/>
      <c r="L149" s="26"/>
      <c r="M149" s="26"/>
      <c r="N149" s="26"/>
      <c r="O149" s="26"/>
      <c r="P149" s="26"/>
      <c r="Q149" s="26"/>
      <c r="R149" s="26"/>
      <c r="S149" s="26"/>
      <c r="T149" s="26"/>
    </row>
    <row r="150" spans="11:20">
      <c r="K150" s="26"/>
      <c r="L150" s="26"/>
      <c r="M150" s="26"/>
      <c r="N150" s="26"/>
      <c r="O150" s="26"/>
      <c r="P150" s="26"/>
      <c r="Q150" s="26"/>
      <c r="R150" s="26"/>
      <c r="S150" s="26"/>
      <c r="T150" s="26"/>
    </row>
    <row r="151" spans="11:20">
      <c r="K151" s="26"/>
      <c r="L151" s="26"/>
      <c r="M151" s="26"/>
      <c r="N151" s="26"/>
      <c r="O151" s="26"/>
      <c r="P151" s="26"/>
      <c r="Q151" s="26"/>
      <c r="R151" s="26"/>
      <c r="S151" s="26"/>
      <c r="T151" s="26"/>
    </row>
    <row r="152" spans="11:20">
      <c r="K152" s="26"/>
      <c r="L152" s="26"/>
      <c r="M152" s="26"/>
      <c r="N152" s="26"/>
      <c r="O152" s="26"/>
      <c r="P152" s="26"/>
      <c r="Q152" s="26"/>
      <c r="R152" s="26"/>
      <c r="S152" s="26"/>
      <c r="T152" s="26"/>
    </row>
    <row r="153" spans="11:20">
      <c r="K153" s="26"/>
      <c r="L153" s="26"/>
      <c r="M153" s="26"/>
      <c r="N153" s="26"/>
      <c r="O153" s="26"/>
      <c r="P153" s="26"/>
      <c r="Q153" s="26"/>
      <c r="R153" s="26"/>
      <c r="S153" s="26"/>
      <c r="T153" s="26"/>
    </row>
    <row r="154" spans="11:20">
      <c r="K154" s="26"/>
      <c r="L154" s="26"/>
      <c r="M154" s="26"/>
      <c r="N154" s="26"/>
      <c r="O154" s="26"/>
      <c r="P154" s="26"/>
      <c r="Q154" s="26"/>
      <c r="R154" s="26"/>
      <c r="S154" s="26"/>
      <c r="T154" s="26"/>
    </row>
    <row r="155" spans="11:20">
      <c r="K155" s="26"/>
      <c r="L155" s="26"/>
      <c r="M155" s="26"/>
      <c r="N155" s="26"/>
      <c r="O155" s="26"/>
      <c r="P155" s="26"/>
      <c r="Q155" s="26"/>
      <c r="R155" s="26"/>
      <c r="S155" s="26"/>
      <c r="T155" s="26"/>
    </row>
    <row r="156" spans="11:20">
      <c r="K156" s="26"/>
      <c r="L156" s="26"/>
      <c r="M156" s="26"/>
      <c r="N156" s="26"/>
      <c r="O156" s="26"/>
      <c r="P156" s="26"/>
      <c r="Q156" s="26"/>
      <c r="R156" s="26"/>
      <c r="S156" s="26"/>
      <c r="T156" s="26"/>
    </row>
    <row r="157" spans="11:20">
      <c r="K157" s="26"/>
      <c r="L157" s="26"/>
      <c r="M157" s="26"/>
      <c r="N157" s="26"/>
      <c r="O157" s="26"/>
      <c r="P157" s="26"/>
      <c r="Q157" s="26"/>
      <c r="R157" s="26"/>
      <c r="S157" s="26"/>
      <c r="T157" s="26"/>
    </row>
    <row r="158" spans="11:20">
      <c r="K158" s="26"/>
      <c r="L158" s="26"/>
      <c r="M158" s="26"/>
      <c r="N158" s="26"/>
      <c r="O158" s="26"/>
      <c r="P158" s="26"/>
      <c r="Q158" s="26"/>
      <c r="R158" s="26"/>
      <c r="S158" s="26"/>
      <c r="T158" s="26"/>
    </row>
    <row r="159" spans="11:20">
      <c r="K159" s="26"/>
      <c r="L159" s="26"/>
      <c r="M159" s="26"/>
      <c r="N159" s="26"/>
      <c r="O159" s="26"/>
      <c r="P159" s="26"/>
      <c r="Q159" s="26"/>
      <c r="R159" s="26"/>
      <c r="S159" s="26"/>
      <c r="T159" s="26"/>
    </row>
    <row r="160" spans="11:20">
      <c r="K160" s="26"/>
      <c r="L160" s="26"/>
      <c r="M160" s="26"/>
      <c r="N160" s="26"/>
      <c r="O160" s="26"/>
      <c r="P160" s="26"/>
      <c r="Q160" s="26"/>
      <c r="R160" s="26"/>
      <c r="S160" s="26"/>
      <c r="T160" s="26"/>
    </row>
    <row r="161" spans="11:20">
      <c r="K161" s="26"/>
      <c r="L161" s="26"/>
      <c r="M161" s="26"/>
      <c r="N161" s="26"/>
      <c r="O161" s="26"/>
      <c r="P161" s="26"/>
      <c r="Q161" s="26"/>
      <c r="R161" s="26"/>
      <c r="S161" s="26"/>
      <c r="T161" s="26"/>
    </row>
    <row r="162" spans="11:20">
      <c r="K162" s="26"/>
      <c r="L162" s="26"/>
      <c r="M162" s="26"/>
      <c r="N162" s="26"/>
      <c r="O162" s="26"/>
      <c r="P162" s="26"/>
      <c r="Q162" s="26"/>
      <c r="R162" s="26"/>
      <c r="S162" s="26"/>
      <c r="T162" s="26"/>
    </row>
    <row r="163" spans="11:20">
      <c r="K163" s="26"/>
      <c r="L163" s="26"/>
      <c r="M163" s="26"/>
      <c r="N163" s="26"/>
      <c r="O163" s="26"/>
      <c r="P163" s="26"/>
      <c r="Q163" s="26"/>
      <c r="R163" s="26"/>
      <c r="S163" s="26"/>
      <c r="T163" s="26"/>
    </row>
    <row r="164" spans="11:20">
      <c r="K164" s="26"/>
      <c r="L164" s="26"/>
      <c r="M164" s="26"/>
      <c r="N164" s="26"/>
      <c r="O164" s="26"/>
      <c r="P164" s="26"/>
      <c r="Q164" s="26"/>
      <c r="R164" s="26"/>
      <c r="S164" s="26"/>
      <c r="T164" s="26"/>
    </row>
    <row r="165" spans="11:20">
      <c r="K165" s="26"/>
      <c r="L165" s="26"/>
      <c r="M165" s="26"/>
      <c r="N165" s="26"/>
      <c r="O165" s="26"/>
      <c r="P165" s="26"/>
      <c r="Q165" s="26"/>
      <c r="R165" s="26"/>
      <c r="S165" s="26"/>
      <c r="T165" s="26"/>
    </row>
    <row r="166" spans="11:20">
      <c r="K166" s="26"/>
      <c r="L166" s="26"/>
      <c r="M166" s="26"/>
      <c r="N166" s="26"/>
      <c r="O166" s="26"/>
      <c r="P166" s="26"/>
      <c r="Q166" s="26"/>
      <c r="R166" s="26"/>
      <c r="S166" s="26"/>
      <c r="T166" s="26"/>
    </row>
    <row r="167" spans="11:20">
      <c r="K167" s="26"/>
      <c r="L167" s="26"/>
      <c r="M167" s="26"/>
      <c r="N167" s="26"/>
      <c r="O167" s="26"/>
      <c r="P167" s="26"/>
      <c r="Q167" s="26"/>
      <c r="R167" s="26"/>
      <c r="S167" s="26"/>
      <c r="T167" s="26"/>
    </row>
    <row r="168" spans="11:20">
      <c r="K168" s="26"/>
      <c r="L168" s="26"/>
      <c r="M168" s="26"/>
      <c r="N168" s="26"/>
      <c r="O168" s="26"/>
      <c r="P168" s="26"/>
      <c r="Q168" s="26"/>
      <c r="R168" s="26"/>
      <c r="S168" s="26"/>
      <c r="T168" s="26"/>
    </row>
    <row r="169" spans="11:20">
      <c r="K169" s="26"/>
      <c r="L169" s="26"/>
      <c r="M169" s="26"/>
      <c r="N169" s="26"/>
      <c r="O169" s="26"/>
      <c r="P169" s="26"/>
      <c r="Q169" s="26"/>
      <c r="R169" s="26"/>
      <c r="S169" s="26"/>
      <c r="T169" s="26"/>
    </row>
    <row r="170" spans="11:20"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1:20"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1:20"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1:20"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1:20">
      <c r="K174" s="26"/>
      <c r="L174" s="26"/>
      <c r="M174" s="26"/>
      <c r="N174" s="26"/>
      <c r="O174" s="26"/>
      <c r="P174" s="26"/>
      <c r="Q174" s="26"/>
      <c r="R174" s="26"/>
      <c r="S174" s="26"/>
      <c r="T174" s="26"/>
    </row>
    <row r="175" spans="11:20">
      <c r="K175" s="26"/>
      <c r="L175" s="26"/>
      <c r="M175" s="26"/>
      <c r="N175" s="26"/>
      <c r="O175" s="26"/>
      <c r="P175" s="26"/>
      <c r="Q175" s="26"/>
      <c r="R175" s="26"/>
      <c r="S175" s="26"/>
      <c r="T175" s="26"/>
    </row>
    <row r="176" spans="11:20">
      <c r="K176" s="26"/>
      <c r="L176" s="26"/>
      <c r="M176" s="26"/>
      <c r="N176" s="26"/>
      <c r="O176" s="26"/>
      <c r="P176" s="26"/>
      <c r="Q176" s="26"/>
      <c r="R176" s="26"/>
      <c r="S176" s="26"/>
      <c r="T176" s="26"/>
    </row>
    <row r="177" spans="11:20">
      <c r="K177" s="26"/>
      <c r="L177" s="26"/>
      <c r="M177" s="26"/>
      <c r="N177" s="26"/>
      <c r="O177" s="26"/>
      <c r="P177" s="26"/>
      <c r="Q177" s="26"/>
      <c r="R177" s="26"/>
      <c r="S177" s="26"/>
      <c r="T177" s="26"/>
    </row>
    <row r="178" spans="11:20"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1:20">
      <c r="K179" s="26"/>
      <c r="L179" s="26"/>
      <c r="M179" s="26"/>
      <c r="N179" s="26"/>
      <c r="O179" s="26"/>
      <c r="P179" s="26"/>
      <c r="Q179" s="26"/>
      <c r="R179" s="26"/>
      <c r="S179" s="26"/>
      <c r="T179" s="26"/>
    </row>
    <row r="180" spans="11:20">
      <c r="K180" s="26"/>
      <c r="L180" s="26"/>
      <c r="M180" s="26"/>
      <c r="N180" s="26"/>
      <c r="O180" s="26"/>
      <c r="P180" s="26"/>
      <c r="Q180" s="26"/>
      <c r="R180" s="26"/>
      <c r="S180" s="26"/>
      <c r="T180" s="26"/>
    </row>
    <row r="181" spans="11:20">
      <c r="K181" s="26"/>
      <c r="L181" s="26"/>
      <c r="M181" s="26"/>
      <c r="N181" s="26"/>
      <c r="O181" s="26"/>
      <c r="P181" s="26"/>
      <c r="Q181" s="26"/>
      <c r="R181" s="26"/>
      <c r="S181" s="26"/>
      <c r="T181" s="26"/>
    </row>
    <row r="182" spans="11:20">
      <c r="K182" s="26"/>
      <c r="L182" s="26"/>
      <c r="M182" s="26"/>
      <c r="N182" s="26"/>
      <c r="O182" s="26"/>
      <c r="P182" s="26"/>
      <c r="Q182" s="26"/>
      <c r="R182" s="26"/>
      <c r="S182" s="26"/>
      <c r="T182" s="26"/>
    </row>
    <row r="183" spans="11:20">
      <c r="K183" s="26"/>
      <c r="L183" s="26"/>
      <c r="M183" s="26"/>
      <c r="N183" s="26"/>
      <c r="O183" s="26"/>
      <c r="P183" s="26"/>
      <c r="Q183" s="26"/>
      <c r="R183" s="26"/>
      <c r="S183" s="26"/>
      <c r="T183" s="26"/>
    </row>
    <row r="184" spans="11:20">
      <c r="K184" s="26"/>
      <c r="L184" s="26"/>
      <c r="M184" s="26"/>
      <c r="N184" s="26"/>
      <c r="O184" s="26"/>
      <c r="P184" s="26"/>
      <c r="Q184" s="26"/>
      <c r="R184" s="26"/>
      <c r="S184" s="26"/>
      <c r="T184" s="26"/>
    </row>
    <row r="185" spans="11:20">
      <c r="K185" s="26"/>
      <c r="L185" s="26"/>
      <c r="M185" s="26"/>
      <c r="N185" s="26"/>
      <c r="O185" s="26"/>
      <c r="P185" s="26"/>
      <c r="Q185" s="26"/>
      <c r="R185" s="26"/>
      <c r="S185" s="26"/>
      <c r="T185" s="26"/>
    </row>
    <row r="186" spans="11:20">
      <c r="K186" s="26"/>
      <c r="L186" s="26"/>
      <c r="M186" s="26"/>
      <c r="N186" s="26"/>
      <c r="O186" s="26"/>
      <c r="P186" s="26"/>
      <c r="Q186" s="26"/>
      <c r="R186" s="26"/>
      <c r="S186" s="26"/>
      <c r="T186" s="26"/>
    </row>
    <row r="187" spans="11:20">
      <c r="K187" s="26"/>
      <c r="L187" s="26"/>
      <c r="M187" s="26"/>
      <c r="N187" s="26"/>
      <c r="O187" s="26"/>
      <c r="P187" s="26"/>
      <c r="Q187" s="26"/>
      <c r="R187" s="26"/>
      <c r="S187" s="26"/>
      <c r="T187" s="26"/>
    </row>
    <row r="188" spans="11:20">
      <c r="K188" s="26"/>
      <c r="L188" s="26"/>
      <c r="M188" s="26"/>
      <c r="N188" s="26"/>
      <c r="O188" s="26"/>
      <c r="P188" s="26"/>
      <c r="Q188" s="26"/>
      <c r="R188" s="26"/>
      <c r="S188" s="26"/>
      <c r="T188" s="26"/>
    </row>
    <row r="189" spans="11:20">
      <c r="K189" s="26"/>
      <c r="L189" s="26"/>
      <c r="M189" s="26"/>
      <c r="N189" s="26"/>
      <c r="O189" s="26"/>
      <c r="P189" s="26"/>
      <c r="Q189" s="26"/>
      <c r="R189" s="26"/>
      <c r="S189" s="26"/>
      <c r="T189" s="26"/>
    </row>
    <row r="190" spans="11:20">
      <c r="K190" s="26"/>
      <c r="L190" s="26"/>
      <c r="M190" s="26"/>
      <c r="N190" s="26"/>
      <c r="O190" s="26"/>
      <c r="P190" s="26"/>
      <c r="Q190" s="26"/>
      <c r="R190" s="26"/>
      <c r="S190" s="26"/>
      <c r="T190" s="26"/>
    </row>
    <row r="191" spans="11:20">
      <c r="K191" s="26"/>
      <c r="L191" s="26"/>
      <c r="M191" s="26"/>
      <c r="N191" s="26"/>
      <c r="O191" s="26"/>
      <c r="P191" s="26"/>
      <c r="Q191" s="26"/>
      <c r="R191" s="26"/>
      <c r="S191" s="26"/>
      <c r="T191" s="26"/>
    </row>
    <row r="192" spans="11:20">
      <c r="K192" s="26"/>
      <c r="L192" s="26"/>
      <c r="M192" s="26"/>
      <c r="N192" s="26"/>
      <c r="O192" s="26"/>
      <c r="P192" s="26"/>
      <c r="Q192" s="26"/>
      <c r="R192" s="26"/>
      <c r="S192" s="26"/>
      <c r="T192" s="26"/>
    </row>
    <row r="193" spans="11:20">
      <c r="K193" s="26"/>
      <c r="L193" s="26"/>
      <c r="M193" s="26"/>
      <c r="N193" s="26"/>
      <c r="O193" s="26"/>
      <c r="P193" s="26"/>
      <c r="Q193" s="26"/>
      <c r="R193" s="26"/>
      <c r="S193" s="26"/>
      <c r="T193" s="26"/>
    </row>
    <row r="194" spans="11:20">
      <c r="K194" s="26"/>
      <c r="L194" s="26"/>
      <c r="M194" s="26"/>
      <c r="N194" s="26"/>
      <c r="O194" s="26"/>
      <c r="P194" s="26"/>
      <c r="Q194" s="26"/>
      <c r="R194" s="26"/>
      <c r="S194" s="26"/>
      <c r="T194" s="26"/>
    </row>
    <row r="195" spans="11:20">
      <c r="K195" s="26"/>
      <c r="L195" s="26"/>
      <c r="M195" s="26"/>
      <c r="N195" s="26"/>
      <c r="O195" s="26"/>
      <c r="P195" s="26"/>
      <c r="Q195" s="26"/>
      <c r="R195" s="26"/>
      <c r="S195" s="26"/>
      <c r="T195" s="26"/>
    </row>
    <row r="196" spans="11:20">
      <c r="K196" s="26"/>
      <c r="L196" s="26"/>
      <c r="M196" s="26"/>
      <c r="N196" s="26"/>
      <c r="O196" s="26"/>
      <c r="P196" s="26"/>
      <c r="Q196" s="26"/>
      <c r="R196" s="26"/>
      <c r="S196" s="26"/>
      <c r="T196" s="26"/>
    </row>
    <row r="197" spans="11:20">
      <c r="K197" s="26"/>
      <c r="L197" s="26"/>
      <c r="M197" s="26"/>
      <c r="N197" s="26"/>
      <c r="O197" s="26"/>
      <c r="P197" s="26"/>
      <c r="Q197" s="26"/>
      <c r="R197" s="26"/>
      <c r="S197" s="26"/>
      <c r="T197" s="26"/>
    </row>
    <row r="198" spans="11:20">
      <c r="K198" s="26"/>
      <c r="L198" s="26"/>
      <c r="M198" s="26"/>
      <c r="N198" s="26"/>
      <c r="O198" s="26"/>
      <c r="P198" s="26"/>
      <c r="Q198" s="26"/>
      <c r="R198" s="26"/>
      <c r="S198" s="26"/>
      <c r="T198" s="26"/>
    </row>
    <row r="199" spans="11:20">
      <c r="K199" s="26"/>
      <c r="L199" s="26"/>
      <c r="M199" s="26"/>
      <c r="N199" s="26"/>
      <c r="O199" s="26"/>
      <c r="P199" s="26"/>
      <c r="Q199" s="26"/>
      <c r="R199" s="26"/>
      <c r="S199" s="26"/>
      <c r="T199" s="26"/>
    </row>
    <row r="200" spans="11:20"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11:20">
      <c r="K201" s="26"/>
      <c r="L201" s="26"/>
      <c r="M201" s="26"/>
      <c r="N201" s="26"/>
      <c r="O201" s="26"/>
      <c r="P201" s="26"/>
      <c r="Q201" s="26"/>
      <c r="R201" s="26"/>
      <c r="S201" s="26"/>
      <c r="T201" s="26"/>
    </row>
    <row r="202" spans="11:20"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11:20"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11:20"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11:20"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11:20"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11:20"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11:20"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11:20"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11:20"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11:20"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1:20"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1:20"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11:20"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11:20"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11:20"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11:20">
      <c r="K217" s="26"/>
      <c r="L217" s="26"/>
      <c r="M217" s="26"/>
      <c r="N217" s="26"/>
      <c r="O217" s="26"/>
      <c r="P217" s="26"/>
      <c r="Q217" s="26"/>
      <c r="R217" s="26"/>
      <c r="S217" s="26"/>
      <c r="T217" s="26"/>
    </row>
    <row r="218" spans="11:20">
      <c r="K218" s="26"/>
      <c r="L218" s="26"/>
      <c r="M218" s="26"/>
      <c r="N218" s="26"/>
      <c r="O218" s="26"/>
      <c r="P218" s="26"/>
      <c r="Q218" s="26"/>
      <c r="R218" s="26"/>
      <c r="S218" s="26"/>
      <c r="T218" s="26"/>
    </row>
    <row r="219" spans="11:20">
      <c r="K219" s="26"/>
      <c r="L219" s="26"/>
      <c r="M219" s="26"/>
      <c r="N219" s="26"/>
      <c r="O219" s="26"/>
      <c r="P219" s="26"/>
      <c r="Q219" s="26"/>
      <c r="R219" s="26"/>
      <c r="S219" s="26"/>
      <c r="T219" s="26"/>
    </row>
    <row r="220" spans="11:20">
      <c r="K220" s="26"/>
      <c r="L220" s="26"/>
      <c r="M220" s="26"/>
      <c r="N220" s="26"/>
      <c r="O220" s="26"/>
      <c r="P220" s="26"/>
      <c r="Q220" s="26"/>
      <c r="R220" s="26"/>
      <c r="S220" s="26"/>
      <c r="T220" s="26"/>
    </row>
    <row r="221" spans="11:20">
      <c r="K221" s="26"/>
      <c r="L221" s="26"/>
      <c r="M221" s="26"/>
      <c r="N221" s="26"/>
      <c r="O221" s="26"/>
      <c r="P221" s="26"/>
      <c r="Q221" s="26"/>
      <c r="R221" s="26"/>
      <c r="S221" s="26"/>
      <c r="T221" s="26"/>
    </row>
    <row r="222" spans="11:20"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11:20">
      <c r="K223" s="26"/>
      <c r="L223" s="26"/>
      <c r="M223" s="26"/>
      <c r="N223" s="26"/>
      <c r="O223" s="26"/>
      <c r="P223" s="26"/>
      <c r="Q223" s="26"/>
      <c r="R223" s="26"/>
      <c r="S223" s="26"/>
      <c r="T223" s="26"/>
    </row>
    <row r="224" spans="11:20">
      <c r="K224" s="26"/>
      <c r="L224" s="26"/>
      <c r="M224" s="26"/>
      <c r="N224" s="26"/>
      <c r="O224" s="26"/>
      <c r="P224" s="26"/>
      <c r="Q224" s="26"/>
      <c r="R224" s="26"/>
      <c r="S224" s="26"/>
      <c r="T224" s="26"/>
    </row>
    <row r="225" spans="11:20">
      <c r="K225" s="26"/>
      <c r="L225" s="26"/>
      <c r="M225" s="26"/>
      <c r="N225" s="26"/>
      <c r="O225" s="26"/>
      <c r="P225" s="26"/>
      <c r="Q225" s="26"/>
      <c r="R225" s="26"/>
      <c r="S225" s="26"/>
      <c r="T225" s="26"/>
    </row>
    <row r="226" spans="11:20">
      <c r="K226" s="26"/>
      <c r="L226" s="26"/>
      <c r="M226" s="26"/>
      <c r="N226" s="26"/>
      <c r="O226" s="26"/>
      <c r="P226" s="26"/>
      <c r="Q226" s="26"/>
      <c r="R226" s="26"/>
      <c r="S226" s="26"/>
      <c r="T226" s="26"/>
    </row>
    <row r="227" spans="11:20">
      <c r="K227" s="26"/>
      <c r="L227" s="26"/>
      <c r="M227" s="26"/>
      <c r="N227" s="26"/>
      <c r="O227" s="26"/>
      <c r="P227" s="26"/>
      <c r="Q227" s="26"/>
      <c r="R227" s="26"/>
      <c r="S227" s="26"/>
      <c r="T227" s="26"/>
    </row>
    <row r="228" spans="11:20">
      <c r="K228" s="26"/>
      <c r="L228" s="26"/>
      <c r="M228" s="26"/>
      <c r="N228" s="26"/>
      <c r="O228" s="26"/>
      <c r="P228" s="26"/>
      <c r="Q228" s="26"/>
      <c r="R228" s="26"/>
      <c r="S228" s="26"/>
      <c r="T228" s="26"/>
    </row>
    <row r="229" spans="11:20">
      <c r="K229" s="26"/>
      <c r="L229" s="26"/>
      <c r="M229" s="26"/>
      <c r="N229" s="26"/>
      <c r="O229" s="26"/>
      <c r="P229" s="26"/>
      <c r="Q229" s="26"/>
      <c r="R229" s="26"/>
      <c r="S229" s="26"/>
      <c r="T229" s="26"/>
    </row>
    <row r="230" spans="11:20">
      <c r="K230" s="26"/>
      <c r="L230" s="26"/>
      <c r="M230" s="26"/>
      <c r="N230" s="26"/>
      <c r="O230" s="26"/>
      <c r="P230" s="26"/>
      <c r="Q230" s="26"/>
      <c r="R230" s="26"/>
      <c r="S230" s="26"/>
      <c r="T230" s="26"/>
    </row>
    <row r="231" spans="11:20">
      <c r="K231" s="26"/>
      <c r="L231" s="26"/>
      <c r="M231" s="26"/>
      <c r="N231" s="26"/>
      <c r="O231" s="26"/>
      <c r="P231" s="26"/>
      <c r="Q231" s="26"/>
      <c r="R231" s="26"/>
      <c r="S231" s="26"/>
      <c r="T231" s="26"/>
    </row>
    <row r="232" spans="11:20">
      <c r="K232" s="26"/>
      <c r="L232" s="26"/>
      <c r="M232" s="26"/>
      <c r="N232" s="26"/>
      <c r="O232" s="26"/>
      <c r="P232" s="26"/>
      <c r="Q232" s="26"/>
      <c r="R232" s="26"/>
      <c r="S232" s="26"/>
      <c r="T232" s="26"/>
    </row>
  </sheetData>
  <mergeCells count="14">
    <mergeCell ref="D2:J3"/>
    <mergeCell ref="H43:I43"/>
    <mergeCell ref="H48:I48"/>
    <mergeCell ref="K4:M4"/>
    <mergeCell ref="O4:Q4"/>
    <mergeCell ref="D4:J4"/>
    <mergeCell ref="D5:D6"/>
    <mergeCell ref="E5:E6"/>
    <mergeCell ref="F5:F6"/>
    <mergeCell ref="G5:G6"/>
    <mergeCell ref="I5:I6"/>
    <mergeCell ref="J5:J6"/>
    <mergeCell ref="H5:H6"/>
    <mergeCell ref="H44:H47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79"/>
  <sheetViews>
    <sheetView topLeftCell="A38" zoomScale="90" zoomScaleNormal="90" workbookViewId="0">
      <selection activeCell="H53" sqref="H53"/>
    </sheetView>
  </sheetViews>
  <sheetFormatPr defaultColWidth="8.7109375" defaultRowHeight="15"/>
  <cols>
    <col min="3" max="3" width="5.140625" customWidth="1"/>
    <col min="4" max="4" width="6" style="1" customWidth="1"/>
    <col min="5" max="5" width="21.42578125" customWidth="1"/>
    <col min="6" max="6" width="10.5703125" customWidth="1"/>
    <col min="8" max="8" width="11.28515625" customWidth="1"/>
    <col min="9" max="9" width="11.5703125" customWidth="1"/>
    <col min="10" max="10" width="13.5703125" customWidth="1"/>
    <col min="11" max="11" width="12.7109375" customWidth="1"/>
    <col min="12" max="12" width="14.42578125" customWidth="1"/>
    <col min="13" max="13" width="17.7109375" customWidth="1"/>
    <col min="15" max="15" width="13.5703125" customWidth="1"/>
    <col min="16" max="16" width="14.85546875" customWidth="1"/>
    <col min="17" max="17" width="16.5703125" customWidth="1"/>
  </cols>
  <sheetData>
    <row r="1" spans="1:21" ht="15.75" thickBot="1">
      <c r="I1" s="47">
        <v>300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5" customHeight="1">
      <c r="A2" s="31" t="s">
        <v>203</v>
      </c>
      <c r="B2" s="5"/>
      <c r="C2" s="5"/>
      <c r="D2" s="106" t="s">
        <v>218</v>
      </c>
      <c r="E2" s="107"/>
      <c r="F2" s="107"/>
      <c r="G2" s="107"/>
      <c r="H2" s="107"/>
      <c r="I2" s="107"/>
      <c r="J2" s="108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6.25" customHeight="1" thickBot="1">
      <c r="D3" s="109"/>
      <c r="E3" s="110"/>
      <c r="F3" s="110"/>
      <c r="G3" s="110"/>
      <c r="H3" s="110"/>
      <c r="I3" s="110"/>
      <c r="J3" s="111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7" customHeight="1" thickBot="1">
      <c r="D4" s="120" t="s">
        <v>222</v>
      </c>
      <c r="E4" s="121"/>
      <c r="F4" s="121"/>
      <c r="G4" s="121"/>
      <c r="H4" s="121"/>
      <c r="I4" s="121"/>
      <c r="J4" s="122"/>
      <c r="K4" s="94"/>
      <c r="L4" s="94"/>
      <c r="M4" s="94"/>
      <c r="N4" s="26"/>
      <c r="O4" s="94"/>
      <c r="P4" s="94"/>
      <c r="Q4" s="94"/>
      <c r="R4" s="26"/>
      <c r="S4" s="26"/>
      <c r="T4" s="26"/>
      <c r="U4" s="26"/>
    </row>
    <row r="5" spans="1:21" ht="22.9" customHeight="1">
      <c r="D5" s="98" t="s">
        <v>0</v>
      </c>
      <c r="E5" s="100" t="s">
        <v>1</v>
      </c>
      <c r="F5" s="100" t="s">
        <v>2</v>
      </c>
      <c r="G5" s="100" t="s">
        <v>183</v>
      </c>
      <c r="H5" s="102" t="s">
        <v>184</v>
      </c>
      <c r="I5" s="102" t="s">
        <v>185</v>
      </c>
      <c r="J5" s="104" t="s">
        <v>213</v>
      </c>
      <c r="K5" s="27"/>
      <c r="L5" s="27"/>
      <c r="M5" s="27"/>
      <c r="N5" s="26"/>
      <c r="O5" s="27"/>
      <c r="P5" s="27"/>
      <c r="Q5" s="27"/>
      <c r="R5" s="26"/>
      <c r="S5" s="26"/>
      <c r="T5" s="26"/>
      <c r="U5" s="26"/>
    </row>
    <row r="6" spans="1:21" ht="33" customHeight="1">
      <c r="D6" s="99"/>
      <c r="E6" s="101"/>
      <c r="F6" s="101"/>
      <c r="G6" s="101"/>
      <c r="H6" s="103"/>
      <c r="I6" s="103"/>
      <c r="J6" s="105" t="s">
        <v>3</v>
      </c>
      <c r="K6" s="28"/>
      <c r="L6" s="27"/>
      <c r="M6" s="27"/>
      <c r="N6" s="26"/>
      <c r="O6" s="28"/>
      <c r="P6" s="27"/>
      <c r="Q6" s="27"/>
      <c r="R6" s="26"/>
      <c r="S6" s="26"/>
      <c r="T6" s="26"/>
      <c r="U6" s="26"/>
    </row>
    <row r="7" spans="1:21">
      <c r="D7" s="9">
        <v>1</v>
      </c>
      <c r="E7" s="6" t="s">
        <v>99</v>
      </c>
      <c r="F7" s="7" t="s">
        <v>6</v>
      </c>
      <c r="G7" s="8">
        <v>40</v>
      </c>
      <c r="H7" s="8"/>
      <c r="I7" s="8">
        <v>0</v>
      </c>
      <c r="J7" s="59">
        <f>SUM(G7*H7)</f>
        <v>0</v>
      </c>
      <c r="K7" s="28"/>
      <c r="L7" s="27"/>
      <c r="M7" s="27"/>
      <c r="N7" s="26"/>
      <c r="O7" s="28"/>
      <c r="P7" s="27"/>
      <c r="Q7" s="27"/>
      <c r="R7" s="26"/>
      <c r="S7" s="26"/>
      <c r="T7" s="26"/>
      <c r="U7" s="26"/>
    </row>
    <row r="8" spans="1:21" ht="26.25">
      <c r="D8" s="9">
        <v>2</v>
      </c>
      <c r="E8" s="16" t="s">
        <v>100</v>
      </c>
      <c r="F8" s="7" t="s">
        <v>6</v>
      </c>
      <c r="G8" s="8">
        <v>15</v>
      </c>
      <c r="H8" s="8"/>
      <c r="I8" s="8">
        <v>0</v>
      </c>
      <c r="J8" s="59">
        <f t="shared" ref="J8:J39" si="0">SUM(G8*H8)</f>
        <v>0</v>
      </c>
      <c r="K8" s="28"/>
      <c r="L8" s="27"/>
      <c r="M8" s="27"/>
      <c r="N8" s="26"/>
      <c r="O8" s="28"/>
      <c r="P8" s="27"/>
      <c r="Q8" s="27"/>
      <c r="R8" s="26"/>
      <c r="S8" s="26"/>
      <c r="T8" s="26"/>
      <c r="U8" s="26"/>
    </row>
    <row r="9" spans="1:21">
      <c r="D9" s="9">
        <v>3</v>
      </c>
      <c r="E9" s="18" t="s">
        <v>101</v>
      </c>
      <c r="F9" s="7" t="s">
        <v>6</v>
      </c>
      <c r="G9" s="8">
        <v>65</v>
      </c>
      <c r="H9" s="8"/>
      <c r="I9" s="8">
        <v>0</v>
      </c>
      <c r="J9" s="59">
        <f t="shared" si="0"/>
        <v>0</v>
      </c>
      <c r="K9" s="28"/>
      <c r="L9" s="27"/>
      <c r="M9" s="27"/>
      <c r="N9" s="26"/>
      <c r="O9" s="28"/>
      <c r="P9" s="27"/>
      <c r="Q9" s="27"/>
      <c r="R9" s="26"/>
      <c r="S9" s="26"/>
      <c r="T9" s="26"/>
      <c r="U9" s="26"/>
    </row>
    <row r="10" spans="1:21">
      <c r="D10" s="9">
        <v>4</v>
      </c>
      <c r="E10" s="6" t="s">
        <v>102</v>
      </c>
      <c r="F10" s="7" t="s">
        <v>6</v>
      </c>
      <c r="G10" s="8">
        <v>88</v>
      </c>
      <c r="H10" s="8"/>
      <c r="I10" s="8">
        <v>0</v>
      </c>
      <c r="J10" s="59">
        <f t="shared" si="0"/>
        <v>0</v>
      </c>
      <c r="K10" s="29"/>
      <c r="L10" s="27"/>
      <c r="M10" s="27"/>
      <c r="N10" s="26"/>
      <c r="O10" s="29"/>
      <c r="P10" s="27"/>
      <c r="Q10" s="27"/>
      <c r="R10" s="26"/>
      <c r="S10" s="26"/>
      <c r="T10" s="26"/>
      <c r="U10" s="26"/>
    </row>
    <row r="11" spans="1:21">
      <c r="D11" s="9">
        <v>5</v>
      </c>
      <c r="E11" s="6" t="s">
        <v>103</v>
      </c>
      <c r="F11" s="7" t="s">
        <v>6</v>
      </c>
      <c r="G11" s="8">
        <v>55</v>
      </c>
      <c r="H11" s="8"/>
      <c r="I11" s="8">
        <v>0</v>
      </c>
      <c r="J11" s="59">
        <f t="shared" si="0"/>
        <v>0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D12" s="9">
        <v>6</v>
      </c>
      <c r="E12" s="6" t="s">
        <v>104</v>
      </c>
      <c r="F12" s="7" t="s">
        <v>6</v>
      </c>
      <c r="G12" s="8">
        <v>130</v>
      </c>
      <c r="H12" s="8"/>
      <c r="I12" s="8">
        <v>0</v>
      </c>
      <c r="J12" s="59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6.25">
      <c r="D13" s="9">
        <v>7</v>
      </c>
      <c r="E13" s="16" t="s">
        <v>105</v>
      </c>
      <c r="F13" s="7" t="s">
        <v>6</v>
      </c>
      <c r="G13" s="8">
        <v>60</v>
      </c>
      <c r="H13" s="8"/>
      <c r="I13" s="8">
        <v>0</v>
      </c>
      <c r="J13" s="59">
        <f t="shared" si="0"/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26.25">
      <c r="D14" s="9">
        <v>8</v>
      </c>
      <c r="E14" s="16" t="s">
        <v>106</v>
      </c>
      <c r="F14" s="7" t="s">
        <v>6</v>
      </c>
      <c r="G14" s="8">
        <v>140</v>
      </c>
      <c r="H14" s="8"/>
      <c r="I14" s="8">
        <v>0</v>
      </c>
      <c r="J14" s="59">
        <f t="shared" si="0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26.25">
      <c r="D15" s="9">
        <v>9</v>
      </c>
      <c r="E15" s="16" t="s">
        <v>107</v>
      </c>
      <c r="F15" s="7" t="s">
        <v>6</v>
      </c>
      <c r="G15" s="8">
        <v>110</v>
      </c>
      <c r="H15" s="8"/>
      <c r="I15" s="8">
        <v>0</v>
      </c>
      <c r="J15" s="59">
        <f t="shared" si="0"/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D16" s="9">
        <v>10</v>
      </c>
      <c r="E16" s="6" t="s">
        <v>108</v>
      </c>
      <c r="F16" s="7" t="s">
        <v>6</v>
      </c>
      <c r="G16" s="8">
        <v>60</v>
      </c>
      <c r="H16" s="8"/>
      <c r="I16" s="8">
        <v>0</v>
      </c>
      <c r="J16" s="59">
        <f t="shared" si="0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4:21">
      <c r="D17" s="9">
        <v>11</v>
      </c>
      <c r="E17" s="6" t="s">
        <v>109</v>
      </c>
      <c r="F17" s="7" t="s">
        <v>6</v>
      </c>
      <c r="G17" s="60">
        <v>80</v>
      </c>
      <c r="H17" s="8"/>
      <c r="I17" s="8">
        <v>0</v>
      </c>
      <c r="J17" s="59">
        <f t="shared" si="0"/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4:21">
      <c r="D18" s="9">
        <v>12</v>
      </c>
      <c r="E18" s="6" t="s">
        <v>110</v>
      </c>
      <c r="F18" s="7" t="s">
        <v>6</v>
      </c>
      <c r="G18" s="8">
        <v>60</v>
      </c>
      <c r="H18" s="8"/>
      <c r="I18" s="8">
        <v>0</v>
      </c>
      <c r="J18" s="59">
        <f t="shared" si="0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4:21" ht="26.25">
      <c r="D19" s="9">
        <v>13</v>
      </c>
      <c r="E19" s="16" t="s">
        <v>111</v>
      </c>
      <c r="F19" s="7" t="s">
        <v>6</v>
      </c>
      <c r="G19" s="8">
        <v>100</v>
      </c>
      <c r="H19" s="8"/>
      <c r="I19" s="8">
        <v>0</v>
      </c>
      <c r="J19" s="59">
        <f t="shared" si="0"/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4:21" ht="26.25">
      <c r="D20" s="9">
        <v>14</v>
      </c>
      <c r="E20" s="16" t="s">
        <v>112</v>
      </c>
      <c r="F20" s="7" t="s">
        <v>6</v>
      </c>
      <c r="G20" s="8">
        <v>50</v>
      </c>
      <c r="H20" s="8"/>
      <c r="I20" s="8">
        <v>0</v>
      </c>
      <c r="J20" s="59">
        <f t="shared" si="0"/>
        <v>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4:21" ht="26.25">
      <c r="D21" s="9">
        <v>15</v>
      </c>
      <c r="E21" s="16" t="s">
        <v>113</v>
      </c>
      <c r="F21" s="7" t="s">
        <v>6</v>
      </c>
      <c r="G21" s="8">
        <v>60</v>
      </c>
      <c r="H21" s="8"/>
      <c r="I21" s="8">
        <v>0</v>
      </c>
      <c r="J21" s="59">
        <f t="shared" si="0"/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4:21">
      <c r="D22" s="9">
        <v>16</v>
      </c>
      <c r="E22" s="6" t="s">
        <v>114</v>
      </c>
      <c r="F22" s="7" t="s">
        <v>6</v>
      </c>
      <c r="G22" s="8">
        <v>40</v>
      </c>
      <c r="H22" s="8"/>
      <c r="I22" s="8">
        <v>0</v>
      </c>
      <c r="J22" s="59">
        <f t="shared" si="0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4:21">
      <c r="D23" s="9">
        <v>17</v>
      </c>
      <c r="E23" s="6" t="s">
        <v>115</v>
      </c>
      <c r="F23" s="7" t="s">
        <v>6</v>
      </c>
      <c r="G23" s="8">
        <v>70</v>
      </c>
      <c r="H23" s="8"/>
      <c r="I23" s="8">
        <v>0</v>
      </c>
      <c r="J23" s="59">
        <f t="shared" si="0"/>
        <v>0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4:21">
      <c r="D24" s="9">
        <v>18</v>
      </c>
      <c r="E24" s="6" t="s">
        <v>116</v>
      </c>
      <c r="F24" s="7" t="s">
        <v>6</v>
      </c>
      <c r="G24" s="8">
        <v>188</v>
      </c>
      <c r="H24" s="8"/>
      <c r="I24" s="8">
        <v>0</v>
      </c>
      <c r="J24" s="59">
        <f t="shared" si="0"/>
        <v>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4:21">
      <c r="D25" s="9">
        <v>19</v>
      </c>
      <c r="E25" s="6" t="s">
        <v>117</v>
      </c>
      <c r="F25" s="7" t="s">
        <v>6</v>
      </c>
      <c r="G25" s="8">
        <v>6</v>
      </c>
      <c r="H25" s="8"/>
      <c r="I25" s="8">
        <v>0</v>
      </c>
      <c r="J25" s="59">
        <f t="shared" si="0"/>
        <v>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4:21">
      <c r="D26" s="9">
        <v>20</v>
      </c>
      <c r="E26" s="6" t="s">
        <v>118</v>
      </c>
      <c r="F26" s="7" t="s">
        <v>6</v>
      </c>
      <c r="G26" s="8">
        <v>30</v>
      </c>
      <c r="H26" s="8"/>
      <c r="I26" s="8">
        <v>0</v>
      </c>
      <c r="J26" s="59">
        <f t="shared" si="0"/>
        <v>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4:21" ht="26.25">
      <c r="D27" s="9">
        <v>21</v>
      </c>
      <c r="E27" s="16" t="s">
        <v>119</v>
      </c>
      <c r="F27" s="7" t="s">
        <v>6</v>
      </c>
      <c r="G27" s="8">
        <v>415</v>
      </c>
      <c r="H27" s="8"/>
      <c r="I27" s="8">
        <v>0</v>
      </c>
      <c r="J27" s="59">
        <f t="shared" si="0"/>
        <v>0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4:21">
      <c r="D28" s="9">
        <v>22</v>
      </c>
      <c r="E28" s="6" t="s">
        <v>120</v>
      </c>
      <c r="F28" s="7" t="s">
        <v>6</v>
      </c>
      <c r="G28" s="8">
        <v>20</v>
      </c>
      <c r="H28" s="8"/>
      <c r="I28" s="8">
        <v>0</v>
      </c>
      <c r="J28" s="59">
        <f t="shared" si="0"/>
        <v>0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4:21">
      <c r="D29" s="9">
        <v>23</v>
      </c>
      <c r="E29" s="6" t="s">
        <v>121</v>
      </c>
      <c r="F29" s="7" t="s">
        <v>6</v>
      </c>
      <c r="G29" s="8">
        <v>50</v>
      </c>
      <c r="H29" s="8"/>
      <c r="I29" s="8">
        <v>0</v>
      </c>
      <c r="J29" s="59">
        <f t="shared" si="0"/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4:21">
      <c r="D30" s="9">
        <v>24</v>
      </c>
      <c r="E30" s="6" t="s">
        <v>122</v>
      </c>
      <c r="F30" s="7" t="s">
        <v>6</v>
      </c>
      <c r="G30" s="8">
        <v>40</v>
      </c>
      <c r="H30" s="8"/>
      <c r="I30" s="8">
        <v>0</v>
      </c>
      <c r="J30" s="59">
        <f t="shared" si="0"/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4:21">
      <c r="D31" s="9">
        <v>25</v>
      </c>
      <c r="E31" s="6" t="s">
        <v>123</v>
      </c>
      <c r="F31" s="7" t="s">
        <v>6</v>
      </c>
      <c r="G31" s="8">
        <v>40</v>
      </c>
      <c r="H31" s="8"/>
      <c r="I31" s="8">
        <v>0</v>
      </c>
      <c r="J31" s="59">
        <f t="shared" si="0"/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4:21">
      <c r="D32" s="9">
        <v>26</v>
      </c>
      <c r="E32" s="6" t="s">
        <v>124</v>
      </c>
      <c r="F32" s="7" t="s">
        <v>6</v>
      </c>
      <c r="G32" s="8">
        <v>35</v>
      </c>
      <c r="H32" s="8"/>
      <c r="I32" s="8">
        <v>0</v>
      </c>
      <c r="J32" s="59">
        <f t="shared" si="0"/>
        <v>0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>
      <c r="D33" s="9">
        <v>27</v>
      </c>
      <c r="E33" s="6" t="s">
        <v>125</v>
      </c>
      <c r="F33" s="7" t="s">
        <v>6</v>
      </c>
      <c r="G33" s="8">
        <v>88</v>
      </c>
      <c r="H33" s="8"/>
      <c r="I33" s="8">
        <v>0</v>
      </c>
      <c r="J33" s="59">
        <f t="shared" si="0"/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>
      <c r="D34" s="9">
        <v>28</v>
      </c>
      <c r="E34" s="6" t="s">
        <v>126</v>
      </c>
      <c r="F34" s="7" t="s">
        <v>6</v>
      </c>
      <c r="G34" s="8">
        <v>6</v>
      </c>
      <c r="H34" s="8"/>
      <c r="I34" s="8">
        <v>0</v>
      </c>
      <c r="J34" s="59">
        <f t="shared" si="0"/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>
      <c r="D35" s="9">
        <v>29</v>
      </c>
      <c r="E35" s="6" t="s">
        <v>127</v>
      </c>
      <c r="F35" s="7" t="s">
        <v>6</v>
      </c>
      <c r="G35" s="8">
        <v>60</v>
      </c>
      <c r="H35" s="8"/>
      <c r="I35" s="8">
        <v>0</v>
      </c>
      <c r="J35" s="59">
        <f t="shared" si="0"/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4:21">
      <c r="D36" s="9">
        <v>30</v>
      </c>
      <c r="E36" s="6" t="s">
        <v>128</v>
      </c>
      <c r="F36" s="7" t="s">
        <v>6</v>
      </c>
      <c r="G36" s="8">
        <v>50</v>
      </c>
      <c r="H36" s="8"/>
      <c r="I36" s="8">
        <v>0</v>
      </c>
      <c r="J36" s="59">
        <f t="shared" si="0"/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4:21" ht="26.25">
      <c r="D37" s="9">
        <v>31</v>
      </c>
      <c r="E37" s="19" t="s">
        <v>129</v>
      </c>
      <c r="F37" s="7" t="s">
        <v>6</v>
      </c>
      <c r="G37" s="8">
        <v>50</v>
      </c>
      <c r="H37" s="8"/>
      <c r="I37" s="8">
        <v>0</v>
      </c>
      <c r="J37" s="59">
        <f t="shared" si="0"/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4:21" ht="26.25">
      <c r="D38" s="9">
        <v>32</v>
      </c>
      <c r="E38" s="16" t="s">
        <v>130</v>
      </c>
      <c r="F38" s="7" t="s">
        <v>6</v>
      </c>
      <c r="G38" s="8">
        <v>20</v>
      </c>
      <c r="H38" s="8"/>
      <c r="I38" s="8">
        <v>0</v>
      </c>
      <c r="J38" s="59">
        <f t="shared" si="0"/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4:21" ht="16.350000000000001" customHeight="1" thickBot="1">
      <c r="D39" s="11">
        <v>33</v>
      </c>
      <c r="E39" s="12" t="s">
        <v>131</v>
      </c>
      <c r="F39" s="13" t="s">
        <v>6</v>
      </c>
      <c r="G39" s="14">
        <v>100</v>
      </c>
      <c r="H39" s="14"/>
      <c r="I39" s="8">
        <v>0</v>
      </c>
      <c r="J39" s="59">
        <f t="shared" si="0"/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4:21" ht="15.75" thickBot="1">
      <c r="H40" s="128" t="s">
        <v>142</v>
      </c>
      <c r="I40" s="116"/>
      <c r="J40" s="81">
        <f>SUM(J7:J39)</f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4:21">
      <c r="H41" s="125" t="s">
        <v>187</v>
      </c>
      <c r="I41" s="76">
        <v>0</v>
      </c>
      <c r="J41" s="77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4:21">
      <c r="H42" s="126"/>
      <c r="I42" s="75">
        <v>0.05</v>
      </c>
      <c r="J42" s="78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4:21">
      <c r="H43" s="126"/>
      <c r="I43" s="75">
        <v>0.08</v>
      </c>
      <c r="J43" s="78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4:21">
      <c r="H44" s="127"/>
      <c r="I44" s="75">
        <v>0.23</v>
      </c>
      <c r="J44" s="78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4:21" ht="15.75" thickBot="1">
      <c r="H45" s="117" t="s">
        <v>143</v>
      </c>
      <c r="I45" s="118"/>
      <c r="J45" s="73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4:21"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4:21"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4:21"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1:21"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1:21"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1:21"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1:21"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1:21"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1:21"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1:21"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1:21"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1:21"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1:21"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1:21"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1:21"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1:21"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1:21"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1:21"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1:21"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1:21"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1:21"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1:21"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1:21"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1:21"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</row>
    <row r="70" spans="11:21"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1:21"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1:21"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1:21"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1:21"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1:21"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1:21"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</row>
    <row r="77" spans="11:21"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11:21"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11:21"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</row>
    <row r="80" spans="11:21"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</row>
    <row r="81" spans="11:21"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</row>
    <row r="82" spans="11:21"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1:21"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11:21"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</row>
    <row r="85" spans="11:21"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</row>
    <row r="86" spans="11:21"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1:21"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</row>
    <row r="88" spans="11:21"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</row>
    <row r="89" spans="11:21"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11:21"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1:21"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1:21"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1:21"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</row>
    <row r="94" spans="11:21"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1:21"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6" spans="11:21"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</row>
    <row r="97" spans="11:21"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</row>
    <row r="98" spans="11:21"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</row>
    <row r="99" spans="11:21"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</row>
    <row r="100" spans="11:21"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1:21"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1:21"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1:21"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1:21"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1:21"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1:21"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1:21"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</row>
    <row r="108" spans="11:21"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1:21"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</row>
    <row r="110" spans="11:21"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</row>
    <row r="111" spans="11:21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</row>
    <row r="112" spans="11:21"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</row>
    <row r="113" spans="11:21"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</row>
    <row r="114" spans="11:21"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</row>
    <row r="115" spans="11:21"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</row>
    <row r="116" spans="11:21"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</row>
    <row r="117" spans="11:21"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</row>
    <row r="118" spans="11:21"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</row>
    <row r="119" spans="11:21"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</row>
    <row r="120" spans="11:21"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</row>
    <row r="121" spans="11:21"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</row>
    <row r="122" spans="11:21"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</row>
    <row r="123" spans="11:21"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</row>
    <row r="124" spans="11:21"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</row>
    <row r="125" spans="11:21"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11:21"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11:21"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11:21"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1:21"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11:21"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11:21"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</row>
    <row r="132" spans="11:21"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</row>
    <row r="133" spans="11:21"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</row>
    <row r="134" spans="11:21"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</row>
    <row r="135" spans="11:21"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</row>
    <row r="136" spans="11:21"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</row>
    <row r="137" spans="11:21"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</row>
    <row r="138" spans="11:21"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</row>
    <row r="139" spans="11:21"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</row>
    <row r="140" spans="11:21"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</row>
    <row r="141" spans="11:21"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</row>
    <row r="142" spans="11:21"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</row>
    <row r="143" spans="11:21"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</row>
    <row r="144" spans="11:21"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</row>
    <row r="145" spans="11:21"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</row>
    <row r="146" spans="11:21"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</row>
    <row r="147" spans="11:21"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</row>
    <row r="148" spans="11:21"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</row>
    <row r="149" spans="11:21"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</row>
    <row r="150" spans="11:21"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</row>
    <row r="151" spans="11:21"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</row>
    <row r="152" spans="11:21"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</row>
    <row r="153" spans="11:21"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</row>
    <row r="154" spans="11:21"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</row>
    <row r="155" spans="11:21"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</row>
    <row r="156" spans="11:21"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</row>
    <row r="157" spans="11:21"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</row>
    <row r="158" spans="11:21"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</row>
    <row r="159" spans="11:21"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</row>
    <row r="160" spans="11:21"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</row>
    <row r="161" spans="11:21"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</row>
    <row r="162" spans="11:21"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</row>
    <row r="163" spans="11:21"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</row>
    <row r="164" spans="11:21"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</row>
    <row r="165" spans="11:21"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</row>
    <row r="166" spans="11:21"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</row>
    <row r="167" spans="11:21"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</row>
    <row r="168" spans="11:21"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</row>
    <row r="169" spans="11:21"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</row>
    <row r="170" spans="11:21"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</row>
    <row r="171" spans="11:21"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</row>
    <row r="172" spans="11:21"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</row>
    <row r="173" spans="11:21"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</row>
    <row r="174" spans="11:21"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</row>
    <row r="175" spans="11:21"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</row>
    <row r="176" spans="11:21"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</row>
    <row r="177" spans="11:21"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1:21"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1:21"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</row>
  </sheetData>
  <mergeCells count="14">
    <mergeCell ref="H40:I40"/>
    <mergeCell ref="H45:I45"/>
    <mergeCell ref="D2:J3"/>
    <mergeCell ref="K4:M4"/>
    <mergeCell ref="O4:Q4"/>
    <mergeCell ref="D5:D6"/>
    <mergeCell ref="E5:E6"/>
    <mergeCell ref="F5:F6"/>
    <mergeCell ref="G5:G6"/>
    <mergeCell ref="H5:H6"/>
    <mergeCell ref="I5:I6"/>
    <mergeCell ref="J5:J6"/>
    <mergeCell ref="D4:J4"/>
    <mergeCell ref="H41:H44"/>
  </mergeCells>
  <pageMargins left="0.7" right="0.7" top="0.75" bottom="0.75" header="0.511811023622047" footer="0.511811023622047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33"/>
  <sheetViews>
    <sheetView topLeftCell="A17" zoomScaleNormal="100" workbookViewId="0">
      <selection activeCell="F30" sqref="F30"/>
    </sheetView>
  </sheetViews>
  <sheetFormatPr defaultColWidth="8.7109375" defaultRowHeight="15"/>
  <cols>
    <col min="4" max="4" width="6" style="1" customWidth="1"/>
    <col min="5" max="5" width="25.7109375" customWidth="1"/>
    <col min="6" max="6" width="9.42578125" customWidth="1"/>
    <col min="8" max="8" width="11.5703125" customWidth="1"/>
    <col min="9" max="9" width="11.42578125" customWidth="1"/>
    <col min="10" max="10" width="13" customWidth="1"/>
    <col min="11" max="11" width="14.140625" customWidth="1"/>
    <col min="12" max="12" width="15.85546875" customWidth="1"/>
    <col min="13" max="13" width="17.5703125" customWidth="1"/>
    <col min="15" max="15" width="14.140625" customWidth="1"/>
    <col min="16" max="16" width="15.42578125" customWidth="1"/>
    <col min="17" max="17" width="16.28515625" customWidth="1"/>
  </cols>
  <sheetData>
    <row r="1" spans="1:22" ht="15.75" thickBot="1"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" customHeight="1">
      <c r="A2" s="132" t="s">
        <v>204</v>
      </c>
      <c r="B2" s="132"/>
      <c r="D2" s="106" t="s">
        <v>218</v>
      </c>
      <c r="E2" s="107"/>
      <c r="F2" s="107"/>
      <c r="G2" s="107"/>
      <c r="H2" s="107"/>
      <c r="I2" s="107"/>
      <c r="J2" s="108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28.5" customHeight="1" thickBot="1">
      <c r="A3" s="31"/>
      <c r="B3" s="5"/>
      <c r="C3" s="5"/>
      <c r="D3" s="109"/>
      <c r="E3" s="110"/>
      <c r="F3" s="110"/>
      <c r="G3" s="110"/>
      <c r="H3" s="110"/>
      <c r="I3" s="110"/>
      <c r="J3" s="111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26.25" customHeight="1" thickBot="1">
      <c r="D4" s="120" t="s">
        <v>223</v>
      </c>
      <c r="E4" s="121"/>
      <c r="F4" s="121"/>
      <c r="G4" s="121"/>
      <c r="H4" s="121"/>
      <c r="I4" s="121"/>
      <c r="J4" s="122"/>
      <c r="K4" s="94"/>
      <c r="L4" s="94"/>
      <c r="M4" s="94"/>
      <c r="N4" s="26"/>
      <c r="O4" s="94"/>
      <c r="P4" s="94"/>
      <c r="Q4" s="94"/>
      <c r="R4" s="26"/>
      <c r="S4" s="26"/>
      <c r="T4" s="26"/>
      <c r="U4" s="26"/>
      <c r="V4" s="26"/>
    </row>
    <row r="5" spans="1:22" ht="22.9" customHeight="1">
      <c r="D5" s="134" t="s">
        <v>0</v>
      </c>
      <c r="E5" s="136" t="s">
        <v>1</v>
      </c>
      <c r="F5" s="136" t="s">
        <v>2</v>
      </c>
      <c r="G5" s="136" t="s">
        <v>183</v>
      </c>
      <c r="H5" s="138" t="s">
        <v>214</v>
      </c>
      <c r="I5" s="138" t="s">
        <v>185</v>
      </c>
      <c r="J5" s="140" t="s">
        <v>186</v>
      </c>
      <c r="K5" s="27"/>
      <c r="L5" s="27"/>
      <c r="M5" s="27"/>
      <c r="N5" s="26"/>
      <c r="O5" s="27"/>
      <c r="P5" s="27"/>
      <c r="Q5" s="27"/>
      <c r="R5" s="26"/>
      <c r="S5" s="26"/>
      <c r="T5" s="26"/>
      <c r="U5" s="26"/>
      <c r="V5" s="26"/>
    </row>
    <row r="6" spans="1:22" ht="40.5" customHeight="1" thickBot="1">
      <c r="D6" s="135"/>
      <c r="E6" s="137"/>
      <c r="F6" s="137"/>
      <c r="G6" s="137"/>
      <c r="H6" s="139"/>
      <c r="I6" s="139"/>
      <c r="J6" s="141" t="s">
        <v>3</v>
      </c>
      <c r="K6" s="28"/>
      <c r="L6" s="27"/>
      <c r="M6" s="27"/>
      <c r="N6" s="26"/>
      <c r="O6" s="28"/>
      <c r="P6" s="27"/>
      <c r="Q6" s="27"/>
      <c r="R6" s="26"/>
      <c r="S6" s="26"/>
      <c r="T6" s="26"/>
      <c r="U6" s="26"/>
      <c r="V6" s="26"/>
    </row>
    <row r="7" spans="1:22" ht="27" thickBot="1">
      <c r="D7" s="37">
        <v>1</v>
      </c>
      <c r="E7" s="38" t="s">
        <v>194</v>
      </c>
      <c r="F7" s="39" t="s">
        <v>5</v>
      </c>
      <c r="G7" s="8">
        <v>40</v>
      </c>
      <c r="H7" s="40"/>
      <c r="I7" s="40">
        <v>0</v>
      </c>
      <c r="J7" s="61">
        <f>SUM(G7*H7)</f>
        <v>0</v>
      </c>
      <c r="K7" s="28"/>
      <c r="L7" s="27"/>
      <c r="M7" s="27"/>
      <c r="N7" s="26"/>
      <c r="O7" s="28"/>
      <c r="P7" s="27"/>
      <c r="Q7" s="27"/>
      <c r="R7" s="26"/>
      <c r="S7" s="26"/>
      <c r="T7" s="26"/>
      <c r="U7" s="26"/>
      <c r="V7" s="26"/>
    </row>
    <row r="8" spans="1:22" ht="15.75" thickBot="1">
      <c r="D8" s="9">
        <v>2</v>
      </c>
      <c r="E8" s="6" t="s">
        <v>132</v>
      </c>
      <c r="F8" s="7" t="s">
        <v>5</v>
      </c>
      <c r="G8" s="8">
        <v>40</v>
      </c>
      <c r="H8" s="8"/>
      <c r="I8" s="40">
        <v>0</v>
      </c>
      <c r="J8" s="61">
        <f t="shared" ref="J8:J18" si="0">SUM(G8*H8)</f>
        <v>0</v>
      </c>
      <c r="K8" s="28"/>
      <c r="L8" s="27"/>
      <c r="M8" s="27"/>
      <c r="N8" s="26"/>
      <c r="O8" s="28"/>
      <c r="P8" s="27"/>
      <c r="Q8" s="27"/>
      <c r="R8" s="26"/>
      <c r="S8" s="26"/>
      <c r="T8" s="26"/>
      <c r="U8" s="26"/>
      <c r="V8" s="26"/>
    </row>
    <row r="9" spans="1:22" ht="27" thickBot="1">
      <c r="D9" s="9">
        <v>3</v>
      </c>
      <c r="E9" s="16" t="s">
        <v>188</v>
      </c>
      <c r="F9" s="7" t="s">
        <v>5</v>
      </c>
      <c r="G9" s="8">
        <v>1750</v>
      </c>
      <c r="H9" s="8"/>
      <c r="I9" s="40">
        <v>0</v>
      </c>
      <c r="J9" s="61">
        <f t="shared" si="0"/>
        <v>0</v>
      </c>
      <c r="K9" s="28"/>
      <c r="L9" s="27"/>
      <c r="M9" s="27"/>
      <c r="N9" s="26"/>
      <c r="O9" s="28"/>
      <c r="P9" s="27"/>
      <c r="Q9" s="27"/>
      <c r="R9" s="26"/>
      <c r="S9" s="26"/>
      <c r="T9" s="26"/>
      <c r="U9" s="26"/>
      <c r="V9" s="26"/>
    </row>
    <row r="10" spans="1:22" ht="39.75" thickBot="1">
      <c r="D10" s="9">
        <v>4</v>
      </c>
      <c r="E10" s="16" t="s">
        <v>189</v>
      </c>
      <c r="F10" s="7" t="s">
        <v>5</v>
      </c>
      <c r="G10" s="8">
        <v>1300</v>
      </c>
      <c r="H10" s="8"/>
      <c r="I10" s="40">
        <v>0</v>
      </c>
      <c r="J10" s="61">
        <f t="shared" si="0"/>
        <v>0</v>
      </c>
      <c r="K10" s="29"/>
      <c r="L10" s="27"/>
      <c r="M10" s="27"/>
      <c r="N10" s="26"/>
      <c r="O10" s="29"/>
      <c r="P10" s="27"/>
      <c r="Q10" s="27"/>
      <c r="R10" s="26"/>
      <c r="S10" s="26"/>
      <c r="T10" s="26"/>
      <c r="U10" s="26"/>
      <c r="V10" s="26"/>
    </row>
    <row r="11" spans="1:22" ht="39.75" thickBot="1">
      <c r="D11" s="9">
        <v>5</v>
      </c>
      <c r="E11" s="16" t="s">
        <v>190</v>
      </c>
      <c r="F11" s="7" t="s">
        <v>5</v>
      </c>
      <c r="G11" s="8">
        <v>980</v>
      </c>
      <c r="H11" s="8"/>
      <c r="I11" s="40">
        <v>0</v>
      </c>
      <c r="J11" s="61">
        <f t="shared" si="0"/>
        <v>0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 ht="42.75" customHeight="1" thickBot="1">
      <c r="D12" s="9">
        <v>6</v>
      </c>
      <c r="E12" s="16" t="s">
        <v>191</v>
      </c>
      <c r="F12" s="7" t="s">
        <v>5</v>
      </c>
      <c r="G12" s="8">
        <v>3080</v>
      </c>
      <c r="H12" s="8"/>
      <c r="I12" s="40">
        <v>0</v>
      </c>
      <c r="J12" s="61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2" ht="15.75" thickBot="1">
      <c r="D13" s="9">
        <v>7</v>
      </c>
      <c r="E13" s="6" t="s">
        <v>192</v>
      </c>
      <c r="F13" s="7" t="s">
        <v>5</v>
      </c>
      <c r="G13" s="8">
        <v>630</v>
      </c>
      <c r="H13" s="8"/>
      <c r="I13" s="40">
        <v>0</v>
      </c>
      <c r="J13" s="61">
        <f t="shared" si="0"/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ht="15.75" thickBot="1">
      <c r="D14" s="9">
        <v>8</v>
      </c>
      <c r="E14" s="6" t="s">
        <v>195</v>
      </c>
      <c r="F14" s="7" t="s">
        <v>5</v>
      </c>
      <c r="G14" s="8">
        <v>0</v>
      </c>
      <c r="H14" s="8"/>
      <c r="I14" s="40">
        <v>0</v>
      </c>
      <c r="J14" s="61">
        <f t="shared" si="0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5.75" thickBot="1">
      <c r="D15" s="9">
        <v>9</v>
      </c>
      <c r="E15" s="6" t="s">
        <v>193</v>
      </c>
      <c r="F15" s="7" t="s">
        <v>5</v>
      </c>
      <c r="G15" s="8">
        <v>630</v>
      </c>
      <c r="H15" s="8"/>
      <c r="I15" s="40">
        <v>0</v>
      </c>
      <c r="J15" s="61">
        <f t="shared" si="0"/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 ht="15.75" thickBot="1">
      <c r="D16" s="9">
        <v>10</v>
      </c>
      <c r="E16" s="6" t="s">
        <v>196</v>
      </c>
      <c r="F16" s="7" t="s">
        <v>5</v>
      </c>
      <c r="G16" s="8">
        <v>660</v>
      </c>
      <c r="H16" s="8"/>
      <c r="I16" s="40">
        <v>0</v>
      </c>
      <c r="J16" s="61">
        <f t="shared" si="0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2" ht="15.75" thickBot="1">
      <c r="D17" s="9">
        <v>11</v>
      </c>
      <c r="E17" s="6" t="s">
        <v>197</v>
      </c>
      <c r="F17" s="7" t="s">
        <v>5</v>
      </c>
      <c r="G17" s="8">
        <v>0</v>
      </c>
      <c r="H17" s="8"/>
      <c r="I17" s="40">
        <v>0</v>
      </c>
      <c r="J17" s="61">
        <f t="shared" si="0"/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ht="15.75" thickBot="1">
      <c r="D18" s="11">
        <v>12</v>
      </c>
      <c r="E18" s="12" t="s">
        <v>198</v>
      </c>
      <c r="F18" s="13" t="s">
        <v>5</v>
      </c>
      <c r="G18" s="14">
        <v>20</v>
      </c>
      <c r="H18" s="45"/>
      <c r="I18" s="46">
        <v>0</v>
      </c>
      <c r="J18" s="61">
        <f t="shared" si="0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5.75" thickBot="1">
      <c r="H19" s="128" t="s">
        <v>142</v>
      </c>
      <c r="I19" s="116"/>
      <c r="J19" s="79">
        <f>SUM(J7:J18)</f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>
      <c r="A20" s="133" t="s">
        <v>199</v>
      </c>
      <c r="B20" s="133"/>
      <c r="C20" s="133"/>
      <c r="D20" s="133"/>
      <c r="H20" s="125" t="s">
        <v>141</v>
      </c>
      <c r="I20" s="76">
        <v>0</v>
      </c>
      <c r="J20" s="77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>
      <c r="H21" s="126"/>
      <c r="I21" s="75">
        <v>0.05</v>
      </c>
      <c r="J21" s="80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>
      <c r="H22" s="126"/>
      <c r="I22" s="75">
        <v>0.08</v>
      </c>
      <c r="J22" s="80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>
      <c r="H23" s="127"/>
      <c r="I23" s="75">
        <v>0.23</v>
      </c>
      <c r="J23" s="80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15.75" thickBot="1">
      <c r="H24" s="117" t="s">
        <v>143</v>
      </c>
      <c r="I24" s="118"/>
      <c r="J24" s="73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1:22"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1:22"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1:22"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1:22"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1:22"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1:22"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1:22"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1:22"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1:22"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1:22"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1:22"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1:22"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1:22"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1:22"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1:22"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1:22"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1:22"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1:22"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</row>
    <row r="51" spans="11:22"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11:22"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1:22"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1:22"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1:22"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1:22"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  <row r="57" spans="11:22"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1:22"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11:22"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1:22"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11:22"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1:22"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1:22"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1:22"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1:22"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1:22"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11:22"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1:22"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1:22"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1:22"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1:22"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1:22"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1:22"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1:22"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1:22"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11:22"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</row>
    <row r="77" spans="11:22"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1:22"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11:22"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</row>
    <row r="80" spans="11:22"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</row>
    <row r="81" spans="11:22"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</row>
    <row r="82" spans="11:22"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11:22"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</row>
    <row r="84" spans="11:22"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</row>
    <row r="85" spans="11:22"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</row>
    <row r="86" spans="11:22"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</row>
    <row r="87" spans="11:22"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</row>
    <row r="88" spans="11:22"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</row>
    <row r="89" spans="11:22"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</row>
    <row r="90" spans="11:22"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</row>
    <row r="91" spans="11:22"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</row>
    <row r="92" spans="11:22"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</row>
    <row r="93" spans="11:22"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</row>
    <row r="94" spans="11:22"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</row>
    <row r="95" spans="11:22"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</row>
    <row r="96" spans="11:22"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</row>
    <row r="97" spans="11:22"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</row>
    <row r="98" spans="11:22"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</row>
    <row r="99" spans="11:22"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</row>
    <row r="100" spans="11:22"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</row>
    <row r="101" spans="11:22"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11:22"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</row>
    <row r="103" spans="11:22"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pans="11:22"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</row>
    <row r="105" spans="11:22"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</row>
    <row r="106" spans="11:22"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</row>
    <row r="107" spans="11:22"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</row>
    <row r="108" spans="11:22"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1:22"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spans="11:22"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</row>
    <row r="111" spans="11:22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</row>
    <row r="112" spans="11:22"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</row>
    <row r="113" spans="11:22"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</row>
    <row r="114" spans="11:22"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</row>
    <row r="115" spans="11:22"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</row>
    <row r="116" spans="11:22"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</row>
    <row r="117" spans="11:22"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</row>
    <row r="118" spans="11:22"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</row>
    <row r="119" spans="11:22"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</row>
    <row r="120" spans="11:22"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</row>
    <row r="121" spans="11:22"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</row>
    <row r="122" spans="11:22"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</row>
    <row r="123" spans="11:22"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</row>
    <row r="124" spans="11:22"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</row>
    <row r="125" spans="11:22"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</row>
    <row r="126" spans="11:22"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</row>
    <row r="127" spans="11:22"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</row>
    <row r="128" spans="11:22"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</row>
    <row r="129" spans="11:22"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</row>
    <row r="130" spans="11:22"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</row>
    <row r="131" spans="11:22"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</row>
    <row r="132" spans="11:22"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</row>
    <row r="133" spans="11:22"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</row>
    <row r="134" spans="11:22"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</row>
    <row r="135" spans="11:22"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</row>
    <row r="136" spans="11:22"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</row>
    <row r="137" spans="11:22"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</row>
    <row r="138" spans="11:22"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</row>
    <row r="139" spans="11:22"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1:22"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</row>
    <row r="141" spans="11:22"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</row>
    <row r="142" spans="11:22"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</row>
    <row r="143" spans="11:22"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</row>
    <row r="144" spans="11:22"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</row>
    <row r="145" spans="11:22"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1:22"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1:22"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1:22"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  <row r="149" spans="11:22"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</row>
    <row r="150" spans="11:22"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</row>
    <row r="151" spans="11:22"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</row>
    <row r="152" spans="11:22"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</row>
    <row r="153" spans="11:22"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  <row r="154" spans="11:22"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</row>
    <row r="155" spans="11:22"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</row>
    <row r="156" spans="11:22"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</row>
    <row r="157" spans="11:22"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</row>
    <row r="158" spans="11:22"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</row>
    <row r="159" spans="11:22"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</row>
    <row r="160" spans="11:22"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</row>
    <row r="161" spans="11:22"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</row>
    <row r="162" spans="11:22"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</row>
    <row r="163" spans="11:22"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</row>
    <row r="164" spans="11:22"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</row>
    <row r="165" spans="11:22"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</row>
    <row r="166" spans="11:22"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</row>
    <row r="167" spans="11:22"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</row>
    <row r="168" spans="11:22"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</row>
    <row r="169" spans="11:22"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1:22"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1" spans="11:22"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</row>
    <row r="172" spans="11:22"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</row>
    <row r="173" spans="11:22"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</row>
    <row r="174" spans="11:22"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</row>
    <row r="175" spans="11:22"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</row>
    <row r="176" spans="11:22"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</row>
    <row r="177" spans="11:22"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</row>
    <row r="178" spans="11:22"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</row>
    <row r="179" spans="11:22"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</row>
    <row r="180" spans="11:22"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</row>
    <row r="181" spans="11:22"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</row>
    <row r="182" spans="11:22"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</row>
    <row r="183" spans="11:22"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</row>
    <row r="184" spans="11:22"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</row>
    <row r="185" spans="11:22"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</row>
    <row r="186" spans="11:22"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</row>
    <row r="187" spans="11:22"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</row>
    <row r="188" spans="11:22"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</row>
    <row r="189" spans="11:22"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</row>
    <row r="190" spans="11:22"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</row>
    <row r="191" spans="11:22"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11:22"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11:22"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</row>
    <row r="194" spans="11:22"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</row>
    <row r="195" spans="11:22"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</row>
    <row r="196" spans="11:22"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</row>
    <row r="197" spans="11:22"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</row>
    <row r="198" spans="11:22"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</row>
    <row r="199" spans="11:22"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</row>
    <row r="200" spans="11:22"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</row>
    <row r="201" spans="11:22"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</row>
    <row r="202" spans="11:22"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</row>
    <row r="203" spans="11:22"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</row>
    <row r="204" spans="11:22"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</row>
    <row r="205" spans="11:22"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</row>
    <row r="206" spans="11:22"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</row>
    <row r="207" spans="11:22"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</row>
    <row r="208" spans="11:22"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</row>
    <row r="209" spans="11:22"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</row>
    <row r="210" spans="11:22"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</row>
    <row r="211" spans="11:22"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</row>
    <row r="212" spans="11:22"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</row>
    <row r="213" spans="11:22"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</row>
    <row r="214" spans="11:22"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</row>
    <row r="215" spans="11:22"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</row>
    <row r="216" spans="11:22"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</row>
    <row r="217" spans="11:22"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</row>
    <row r="218" spans="11:22"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</row>
    <row r="219" spans="11:22"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</row>
    <row r="220" spans="11:22"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</row>
    <row r="221" spans="11:22"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</row>
    <row r="222" spans="11:22"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</row>
    <row r="223" spans="11:22"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</row>
    <row r="224" spans="11:22"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</row>
    <row r="225" spans="11:22"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</row>
    <row r="226" spans="11:22"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</row>
    <row r="227" spans="11:22"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</row>
    <row r="228" spans="11:22"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</row>
    <row r="229" spans="11:22"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</row>
    <row r="230" spans="11:22"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</row>
    <row r="231" spans="11:22"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</row>
    <row r="232" spans="11:22"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</row>
    <row r="233" spans="11:22"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</row>
  </sheetData>
  <mergeCells count="16">
    <mergeCell ref="O4:Q4"/>
    <mergeCell ref="D5:D6"/>
    <mergeCell ref="E5:E6"/>
    <mergeCell ref="F5:F6"/>
    <mergeCell ref="G5:G6"/>
    <mergeCell ref="H5:H6"/>
    <mergeCell ref="I5:I6"/>
    <mergeCell ref="J5:J6"/>
    <mergeCell ref="A2:B2"/>
    <mergeCell ref="A20:D20"/>
    <mergeCell ref="H19:I19"/>
    <mergeCell ref="H24:I24"/>
    <mergeCell ref="K4:M4"/>
    <mergeCell ref="D4:J4"/>
    <mergeCell ref="D2:J3"/>
    <mergeCell ref="H20:H23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18"/>
  <sheetViews>
    <sheetView zoomScaleNormal="100" workbookViewId="0">
      <selection activeCell="F13" sqref="F13"/>
    </sheetView>
  </sheetViews>
  <sheetFormatPr defaultColWidth="8.7109375" defaultRowHeight="15"/>
  <cols>
    <col min="3" max="3" width="6.28515625" customWidth="1"/>
    <col min="4" max="4" width="6" style="1" customWidth="1"/>
    <col min="5" max="5" width="25.7109375" customWidth="1"/>
    <col min="6" max="6" width="13.7109375" customWidth="1"/>
    <col min="8" max="8" width="12" customWidth="1"/>
    <col min="9" max="9" width="9.5703125" customWidth="1"/>
    <col min="10" max="10" width="11.85546875" customWidth="1"/>
    <col min="12" max="12" width="12.42578125" customWidth="1"/>
    <col min="13" max="13" width="15" customWidth="1"/>
    <col min="14" max="14" width="16.42578125" customWidth="1"/>
    <col min="16" max="16" width="12.5703125" customWidth="1"/>
    <col min="17" max="17" width="15.140625" customWidth="1"/>
    <col min="18" max="18" width="16" customWidth="1"/>
  </cols>
  <sheetData>
    <row r="1" spans="1:21" ht="15.75" thickBot="1"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>
      <c r="A2" s="31" t="s">
        <v>205</v>
      </c>
      <c r="D2" s="106" t="s">
        <v>224</v>
      </c>
      <c r="E2" s="107"/>
      <c r="F2" s="107"/>
      <c r="G2" s="107"/>
      <c r="H2" s="107"/>
      <c r="I2" s="107"/>
      <c r="J2" s="108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thickBot="1">
      <c r="D3" s="109"/>
      <c r="E3" s="110"/>
      <c r="F3" s="110"/>
      <c r="G3" s="110"/>
      <c r="H3" s="110"/>
      <c r="I3" s="110"/>
      <c r="J3" s="111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" customHeight="1" thickBot="1">
      <c r="D4" s="129" t="s">
        <v>225</v>
      </c>
      <c r="E4" s="130"/>
      <c r="F4" s="130"/>
      <c r="G4" s="130"/>
      <c r="H4" s="130"/>
      <c r="I4" s="130"/>
      <c r="J4" s="131"/>
      <c r="L4" s="94"/>
      <c r="M4" s="94"/>
      <c r="N4" s="94"/>
      <c r="O4" s="26"/>
      <c r="P4" s="94"/>
      <c r="Q4" s="94"/>
      <c r="R4" s="94"/>
      <c r="S4" s="26"/>
      <c r="T4" s="26"/>
      <c r="U4" s="26"/>
    </row>
    <row r="5" spans="1:21" ht="22.9" customHeight="1">
      <c r="D5" s="98" t="s">
        <v>0</v>
      </c>
      <c r="E5" s="100" t="s">
        <v>1</v>
      </c>
      <c r="F5" s="100" t="s">
        <v>2</v>
      </c>
      <c r="G5" s="100" t="s">
        <v>183</v>
      </c>
      <c r="H5" s="102" t="s">
        <v>184</v>
      </c>
      <c r="I5" s="102" t="s">
        <v>185</v>
      </c>
      <c r="J5" s="104" t="s">
        <v>186</v>
      </c>
      <c r="L5" s="27"/>
      <c r="M5" s="27"/>
      <c r="N5" s="27"/>
      <c r="O5" s="26"/>
      <c r="P5" s="27"/>
      <c r="Q5" s="27"/>
      <c r="R5" s="27"/>
      <c r="S5" s="26"/>
      <c r="T5" s="26"/>
      <c r="U5" s="26"/>
    </row>
    <row r="6" spans="1:21" ht="63" customHeight="1">
      <c r="D6" s="99"/>
      <c r="E6" s="101"/>
      <c r="F6" s="101"/>
      <c r="G6" s="101"/>
      <c r="H6" s="103"/>
      <c r="I6" s="103"/>
      <c r="J6" s="105" t="s">
        <v>3</v>
      </c>
      <c r="L6" s="28"/>
      <c r="M6" s="27"/>
      <c r="N6" s="27"/>
      <c r="O6" s="26"/>
      <c r="P6" s="28"/>
      <c r="Q6" s="27"/>
      <c r="R6" s="27"/>
      <c r="S6" s="26"/>
      <c r="T6" s="26"/>
      <c r="U6" s="26"/>
    </row>
    <row r="7" spans="1:21">
      <c r="D7" s="9">
        <v>1</v>
      </c>
      <c r="E7" s="6" t="s">
        <v>133</v>
      </c>
      <c r="F7" s="7" t="s">
        <v>6</v>
      </c>
      <c r="G7" s="8">
        <v>170</v>
      </c>
      <c r="H7" s="8"/>
      <c r="I7" s="8">
        <v>0</v>
      </c>
      <c r="J7" s="59">
        <f>SUM(G7*H7)</f>
        <v>0</v>
      </c>
      <c r="L7" s="28"/>
      <c r="M7" s="27"/>
      <c r="N7" s="27"/>
      <c r="O7" s="26"/>
      <c r="P7" s="28"/>
      <c r="Q7" s="27"/>
      <c r="R7" s="27"/>
      <c r="S7" s="26"/>
      <c r="T7" s="26"/>
      <c r="U7" s="26"/>
    </row>
    <row r="8" spans="1:21">
      <c r="D8" s="9">
        <v>2</v>
      </c>
      <c r="E8" s="6" t="s">
        <v>134</v>
      </c>
      <c r="F8" s="7" t="s">
        <v>6</v>
      </c>
      <c r="G8" s="60">
        <v>210</v>
      </c>
      <c r="H8" s="8"/>
      <c r="I8" s="8">
        <v>0</v>
      </c>
      <c r="J8" s="59">
        <f t="shared" ref="J8:J9" si="0">SUM(G8*H8)</f>
        <v>0</v>
      </c>
      <c r="L8" s="28"/>
      <c r="M8" s="27"/>
      <c r="N8" s="27"/>
      <c r="O8" s="26"/>
      <c r="P8" s="28"/>
      <c r="Q8" s="27"/>
      <c r="R8" s="27"/>
      <c r="S8" s="26"/>
      <c r="T8" s="26"/>
      <c r="U8" s="26"/>
    </row>
    <row r="9" spans="1:21" ht="15.75" thickBot="1">
      <c r="D9" s="11">
        <v>3</v>
      </c>
      <c r="E9" s="12" t="s">
        <v>135</v>
      </c>
      <c r="F9" s="13" t="s">
        <v>6</v>
      </c>
      <c r="G9" s="14">
        <v>52</v>
      </c>
      <c r="H9" s="14"/>
      <c r="I9" s="14">
        <v>0</v>
      </c>
      <c r="J9" s="59">
        <f t="shared" si="0"/>
        <v>0</v>
      </c>
      <c r="L9" s="28"/>
      <c r="M9" s="27"/>
      <c r="N9" s="27"/>
      <c r="O9" s="26"/>
      <c r="P9" s="28"/>
      <c r="Q9" s="27"/>
      <c r="R9" s="27"/>
      <c r="S9" s="26"/>
      <c r="T9" s="26"/>
      <c r="U9" s="26"/>
    </row>
    <row r="10" spans="1:21" ht="15.75" thickBot="1">
      <c r="H10" s="128" t="s">
        <v>142</v>
      </c>
      <c r="I10" s="116"/>
      <c r="J10" s="79">
        <f>SUM(J7:J9)</f>
        <v>0</v>
      </c>
      <c r="L10" s="29"/>
      <c r="M10" s="27"/>
      <c r="N10" s="27"/>
      <c r="O10" s="26"/>
      <c r="P10" s="29"/>
      <c r="Q10" s="27"/>
      <c r="R10" s="27"/>
      <c r="S10" s="26"/>
      <c r="T10" s="26"/>
      <c r="U10" s="26"/>
    </row>
    <row r="11" spans="1:21">
      <c r="H11" s="125" t="s">
        <v>141</v>
      </c>
      <c r="I11" s="76">
        <v>0</v>
      </c>
      <c r="J11" s="77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H12" s="126"/>
      <c r="I12" s="75">
        <v>0.05</v>
      </c>
      <c r="J12" s="78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H13" s="126"/>
      <c r="I13" s="75">
        <v>0.08</v>
      </c>
      <c r="J13" s="78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H14" s="127"/>
      <c r="I14" s="75">
        <v>0.23</v>
      </c>
      <c r="J14" s="78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15.75" thickBot="1">
      <c r="H15" s="117" t="s">
        <v>143</v>
      </c>
      <c r="I15" s="118"/>
      <c r="J15" s="73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2:21"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2:21"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2:21"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2:21"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2:21"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2:21"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2:21"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2:21"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2:21"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2:21"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2:21"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2:21"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2:21"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2:21"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2:21"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2:21"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2:21"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2:21"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2:21"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2:21"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2:21"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2:21"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2:21"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2:21"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2:21"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2:21"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2:21"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2:21"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2:21"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2:21"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2:21"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2:21"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2:21"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2:21"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2:21"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2:21"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2:21"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2:21"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2:21"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2:21"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2:21"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2:21"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2:21"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2:21"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2:21"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2:21"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2:21"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2:21"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2:21"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2:21"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2:21"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2:21"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2:21">
      <c r="L69" s="26"/>
      <c r="M69" s="26"/>
      <c r="N69" s="26"/>
      <c r="O69" s="26"/>
      <c r="P69" s="26"/>
      <c r="Q69" s="26"/>
      <c r="R69" s="26"/>
      <c r="S69" s="26"/>
      <c r="T69" s="26"/>
      <c r="U69" s="26"/>
    </row>
    <row r="70" spans="12:21"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2:21"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2:21"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2:21"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2:21"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2:21"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2:21">
      <c r="L76" s="26"/>
      <c r="M76" s="26"/>
      <c r="N76" s="26"/>
      <c r="O76" s="26"/>
      <c r="P76" s="26"/>
      <c r="Q76" s="26"/>
      <c r="R76" s="26"/>
      <c r="S76" s="26"/>
      <c r="T76" s="26"/>
      <c r="U76" s="26"/>
    </row>
    <row r="77" spans="12:21"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12:21"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12:21">
      <c r="L79" s="26"/>
      <c r="M79" s="26"/>
      <c r="N79" s="26"/>
      <c r="O79" s="26"/>
      <c r="P79" s="26"/>
      <c r="Q79" s="26"/>
      <c r="R79" s="26"/>
      <c r="S79" s="26"/>
      <c r="T79" s="26"/>
      <c r="U79" s="26"/>
    </row>
    <row r="80" spans="12:21">
      <c r="L80" s="26"/>
      <c r="M80" s="26"/>
      <c r="N80" s="26"/>
      <c r="O80" s="26"/>
      <c r="P80" s="26"/>
      <c r="Q80" s="26"/>
      <c r="R80" s="26"/>
      <c r="S80" s="26"/>
      <c r="T80" s="26"/>
      <c r="U80" s="26"/>
    </row>
    <row r="81" spans="12:21">
      <c r="L81" s="26"/>
      <c r="M81" s="26"/>
      <c r="N81" s="26"/>
      <c r="O81" s="26"/>
      <c r="P81" s="26"/>
      <c r="Q81" s="26"/>
      <c r="R81" s="26"/>
      <c r="S81" s="26"/>
      <c r="T81" s="26"/>
      <c r="U81" s="26"/>
    </row>
    <row r="82" spans="12:21"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2:21"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12:21">
      <c r="L84" s="26"/>
      <c r="M84" s="26"/>
      <c r="N84" s="26"/>
      <c r="O84" s="26"/>
      <c r="P84" s="26"/>
      <c r="Q84" s="26"/>
      <c r="R84" s="26"/>
      <c r="S84" s="26"/>
      <c r="T84" s="26"/>
      <c r="U84" s="26"/>
    </row>
    <row r="85" spans="12:21">
      <c r="L85" s="26"/>
      <c r="M85" s="26"/>
      <c r="N85" s="26"/>
      <c r="O85" s="26"/>
      <c r="P85" s="26"/>
      <c r="Q85" s="26"/>
      <c r="R85" s="26"/>
      <c r="S85" s="26"/>
      <c r="T85" s="26"/>
      <c r="U85" s="26"/>
    </row>
    <row r="86" spans="12:21"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2:21">
      <c r="L87" s="26"/>
      <c r="M87" s="26"/>
      <c r="N87" s="26"/>
      <c r="O87" s="26"/>
      <c r="P87" s="26"/>
      <c r="Q87" s="26"/>
      <c r="R87" s="26"/>
      <c r="S87" s="26"/>
      <c r="T87" s="26"/>
      <c r="U87" s="26"/>
    </row>
    <row r="88" spans="12:21">
      <c r="L88" s="26"/>
      <c r="M88" s="26"/>
      <c r="N88" s="26"/>
      <c r="O88" s="26"/>
      <c r="P88" s="26"/>
      <c r="Q88" s="26"/>
      <c r="R88" s="26"/>
      <c r="S88" s="26"/>
      <c r="T88" s="26"/>
      <c r="U88" s="26"/>
    </row>
    <row r="89" spans="12:21"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12:21"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2:21"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2:21"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2:21">
      <c r="L93" s="26"/>
      <c r="M93" s="26"/>
      <c r="N93" s="26"/>
      <c r="O93" s="26"/>
      <c r="P93" s="26"/>
      <c r="Q93" s="26"/>
      <c r="R93" s="26"/>
      <c r="S93" s="26"/>
      <c r="T93" s="26"/>
      <c r="U93" s="26"/>
    </row>
    <row r="94" spans="12:21"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2:21"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6" spans="12:21">
      <c r="L96" s="26"/>
      <c r="M96" s="26"/>
      <c r="N96" s="26"/>
      <c r="O96" s="26"/>
      <c r="P96" s="26"/>
      <c r="Q96" s="26"/>
      <c r="R96" s="26"/>
      <c r="S96" s="26"/>
      <c r="T96" s="26"/>
      <c r="U96" s="26"/>
    </row>
    <row r="97" spans="12:21">
      <c r="L97" s="26"/>
      <c r="M97" s="26"/>
      <c r="N97" s="26"/>
      <c r="O97" s="26"/>
      <c r="P97" s="26"/>
      <c r="Q97" s="26"/>
      <c r="R97" s="26"/>
      <c r="S97" s="26"/>
      <c r="T97" s="26"/>
      <c r="U97" s="26"/>
    </row>
    <row r="98" spans="12:21">
      <c r="L98" s="26"/>
      <c r="M98" s="26"/>
      <c r="N98" s="26"/>
      <c r="O98" s="26"/>
      <c r="P98" s="26"/>
      <c r="Q98" s="26"/>
      <c r="R98" s="26"/>
      <c r="S98" s="26"/>
      <c r="T98" s="26"/>
      <c r="U98" s="26"/>
    </row>
    <row r="99" spans="12:21">
      <c r="L99" s="26"/>
      <c r="M99" s="26"/>
      <c r="N99" s="26"/>
      <c r="O99" s="26"/>
      <c r="P99" s="26"/>
      <c r="Q99" s="26"/>
      <c r="R99" s="26"/>
      <c r="S99" s="26"/>
      <c r="T99" s="26"/>
      <c r="U99" s="26"/>
    </row>
    <row r="100" spans="12:21">
      <c r="L100" s="26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2:21">
      <c r="L101" s="26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2:21">
      <c r="L102" s="26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2:21">
      <c r="L103" s="26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2:21">
      <c r="L104" s="26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2:21">
      <c r="L105" s="26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2:21">
      <c r="L106" s="26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2:21">
      <c r="L107" s="26"/>
      <c r="M107" s="26"/>
      <c r="N107" s="26"/>
      <c r="O107" s="26"/>
      <c r="P107" s="26"/>
      <c r="Q107" s="26"/>
      <c r="R107" s="26"/>
      <c r="S107" s="26"/>
      <c r="T107" s="26"/>
      <c r="U107" s="26"/>
    </row>
    <row r="108" spans="12:21">
      <c r="L108" s="26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2:21">
      <c r="L109" s="26"/>
      <c r="M109" s="26"/>
      <c r="N109" s="26"/>
      <c r="O109" s="26"/>
      <c r="P109" s="26"/>
      <c r="Q109" s="26"/>
      <c r="R109" s="26"/>
      <c r="S109" s="26"/>
      <c r="T109" s="26"/>
      <c r="U109" s="26"/>
    </row>
    <row r="110" spans="12:21">
      <c r="L110" s="26"/>
      <c r="M110" s="26"/>
      <c r="N110" s="26"/>
      <c r="O110" s="26"/>
      <c r="P110" s="26"/>
      <c r="Q110" s="26"/>
      <c r="R110" s="26"/>
      <c r="S110" s="26"/>
      <c r="T110" s="26"/>
      <c r="U110" s="26"/>
    </row>
    <row r="111" spans="12:21">
      <c r="L111" s="26"/>
      <c r="M111" s="26"/>
      <c r="N111" s="26"/>
      <c r="O111" s="26"/>
      <c r="P111" s="26"/>
      <c r="Q111" s="26"/>
      <c r="R111" s="26"/>
      <c r="S111" s="26"/>
      <c r="T111" s="26"/>
      <c r="U111" s="26"/>
    </row>
    <row r="112" spans="12:21">
      <c r="L112" s="26"/>
      <c r="M112" s="26"/>
      <c r="N112" s="26"/>
      <c r="O112" s="26"/>
      <c r="P112" s="26"/>
      <c r="Q112" s="26"/>
      <c r="R112" s="26"/>
      <c r="S112" s="26"/>
      <c r="T112" s="26"/>
      <c r="U112" s="26"/>
    </row>
    <row r="113" spans="12:21">
      <c r="L113" s="26"/>
      <c r="M113" s="26"/>
      <c r="N113" s="26"/>
      <c r="O113" s="26"/>
      <c r="P113" s="26"/>
      <c r="Q113" s="26"/>
      <c r="R113" s="26"/>
      <c r="S113" s="26"/>
      <c r="T113" s="26"/>
      <c r="U113" s="26"/>
    </row>
    <row r="114" spans="12:21">
      <c r="L114" s="26"/>
      <c r="M114" s="26"/>
      <c r="N114" s="26"/>
      <c r="O114" s="26"/>
      <c r="P114" s="26"/>
      <c r="Q114" s="26"/>
      <c r="R114" s="26"/>
      <c r="S114" s="26"/>
      <c r="T114" s="26"/>
      <c r="U114" s="26"/>
    </row>
    <row r="115" spans="12:21">
      <c r="L115" s="26"/>
      <c r="M115" s="26"/>
      <c r="N115" s="26"/>
      <c r="O115" s="26"/>
      <c r="P115" s="26"/>
      <c r="Q115" s="26"/>
      <c r="R115" s="26"/>
      <c r="S115" s="26"/>
      <c r="T115" s="26"/>
      <c r="U115" s="26"/>
    </row>
    <row r="116" spans="12:21">
      <c r="L116" s="26"/>
      <c r="M116" s="26"/>
      <c r="N116" s="26"/>
      <c r="O116" s="26"/>
      <c r="P116" s="26"/>
      <c r="Q116" s="26"/>
      <c r="R116" s="26"/>
      <c r="S116" s="26"/>
      <c r="T116" s="26"/>
      <c r="U116" s="26"/>
    </row>
    <row r="117" spans="12:21">
      <c r="L117" s="26"/>
      <c r="M117" s="26"/>
      <c r="N117" s="26"/>
      <c r="O117" s="26"/>
      <c r="P117" s="26"/>
      <c r="Q117" s="26"/>
      <c r="R117" s="26"/>
      <c r="S117" s="26"/>
      <c r="T117" s="26"/>
      <c r="U117" s="26"/>
    </row>
    <row r="118" spans="12:21">
      <c r="L118" s="26"/>
      <c r="M118" s="26"/>
      <c r="N118" s="26"/>
      <c r="O118" s="26"/>
      <c r="P118" s="26"/>
      <c r="Q118" s="26"/>
      <c r="R118" s="26"/>
      <c r="S118" s="26"/>
      <c r="T118" s="26"/>
      <c r="U118" s="26"/>
    </row>
  </sheetData>
  <mergeCells count="14">
    <mergeCell ref="D2:J3"/>
    <mergeCell ref="H10:I10"/>
    <mergeCell ref="H15:I15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  <mergeCell ref="H11:H14"/>
  </mergeCells>
  <pageMargins left="0.7" right="0.7" top="0.75" bottom="0.75" header="0.511811023622047" footer="0.511811023622047"/>
  <pageSetup paperSize="9"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7"/>
  <sheetViews>
    <sheetView zoomScaleNormal="100" workbookViewId="0">
      <selection activeCell="F10" sqref="F10"/>
    </sheetView>
  </sheetViews>
  <sheetFormatPr defaultColWidth="8.7109375" defaultRowHeight="15"/>
  <cols>
    <col min="4" max="4" width="6" style="1" customWidth="1"/>
    <col min="5" max="5" width="26.140625" customWidth="1"/>
    <col min="6" max="6" width="13.7109375" customWidth="1"/>
    <col min="8" max="8" width="10.7109375" customWidth="1"/>
    <col min="9" max="9" width="9.5703125" customWidth="1"/>
    <col min="10" max="10" width="11.42578125" customWidth="1"/>
    <col min="12" max="12" width="14.85546875" customWidth="1"/>
    <col min="13" max="13" width="15.28515625" customWidth="1"/>
    <col min="14" max="14" width="16.85546875" customWidth="1"/>
    <col min="16" max="16" width="12.5703125" customWidth="1"/>
    <col min="17" max="17" width="14.42578125" customWidth="1"/>
    <col min="18" max="18" width="16.28515625" customWidth="1"/>
  </cols>
  <sheetData>
    <row r="1" spans="1:21" ht="15.75" thickBot="1"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>
      <c r="A2" s="31" t="s">
        <v>206</v>
      </c>
      <c r="B2" s="3"/>
      <c r="C2" s="3"/>
      <c r="D2" s="106" t="s">
        <v>224</v>
      </c>
      <c r="E2" s="107"/>
      <c r="F2" s="107"/>
      <c r="G2" s="107"/>
      <c r="H2" s="107"/>
      <c r="I2" s="107"/>
      <c r="J2" s="108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0.25" customHeight="1" thickBot="1">
      <c r="D3" s="109"/>
      <c r="E3" s="110"/>
      <c r="F3" s="110"/>
      <c r="G3" s="110"/>
      <c r="H3" s="110"/>
      <c r="I3" s="110"/>
      <c r="J3" s="111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5.5" customHeight="1" thickBot="1">
      <c r="D4" s="129" t="s">
        <v>226</v>
      </c>
      <c r="E4" s="130"/>
      <c r="F4" s="130"/>
      <c r="G4" s="130"/>
      <c r="H4" s="130"/>
      <c r="I4" s="130"/>
      <c r="J4" s="131"/>
      <c r="L4" s="94"/>
      <c r="M4" s="94"/>
      <c r="N4" s="94"/>
      <c r="O4" s="26"/>
      <c r="P4" s="94"/>
      <c r="Q4" s="94"/>
      <c r="R4" s="94"/>
      <c r="S4" s="26"/>
      <c r="T4" s="26"/>
      <c r="U4" s="26"/>
    </row>
    <row r="5" spans="1:21" ht="22.9" customHeight="1">
      <c r="D5" s="98" t="s">
        <v>0</v>
      </c>
      <c r="E5" s="100" t="s">
        <v>1</v>
      </c>
      <c r="F5" s="100" t="s">
        <v>2</v>
      </c>
      <c r="G5" s="100" t="s">
        <v>183</v>
      </c>
      <c r="H5" s="102" t="s">
        <v>214</v>
      </c>
      <c r="I5" s="102" t="s">
        <v>185</v>
      </c>
      <c r="J5" s="104" t="s">
        <v>186</v>
      </c>
      <c r="L5" s="27"/>
      <c r="M5" s="27"/>
      <c r="N5" s="27"/>
      <c r="O5" s="26"/>
      <c r="P5" s="27"/>
      <c r="Q5" s="27"/>
      <c r="R5" s="27"/>
      <c r="S5" s="26"/>
      <c r="T5" s="26"/>
      <c r="U5" s="26"/>
    </row>
    <row r="6" spans="1:21" ht="32.25" customHeight="1">
      <c r="D6" s="99"/>
      <c r="E6" s="101"/>
      <c r="F6" s="101"/>
      <c r="G6" s="101"/>
      <c r="H6" s="103"/>
      <c r="I6" s="103"/>
      <c r="J6" s="105" t="s">
        <v>3</v>
      </c>
      <c r="L6" s="28"/>
      <c r="M6" s="27"/>
      <c r="N6" s="27"/>
      <c r="O6" s="26"/>
      <c r="P6" s="28"/>
      <c r="Q6" s="27"/>
      <c r="R6" s="27"/>
      <c r="S6" s="26"/>
      <c r="T6" s="26"/>
      <c r="U6" s="26"/>
    </row>
    <row r="7" spans="1:21" ht="35.25" customHeight="1" thickBot="1">
      <c r="D7" s="11">
        <v>1</v>
      </c>
      <c r="E7" s="36" t="s">
        <v>209</v>
      </c>
      <c r="F7" s="17" t="s">
        <v>136</v>
      </c>
      <c r="G7" s="14">
        <v>10300</v>
      </c>
      <c r="H7" s="14"/>
      <c r="I7" s="14">
        <v>0</v>
      </c>
      <c r="J7" s="62">
        <f>SUM(G7*H7)</f>
        <v>0</v>
      </c>
      <c r="L7" s="28"/>
      <c r="M7" s="27"/>
      <c r="N7" s="27"/>
      <c r="O7" s="26"/>
      <c r="P7" s="28"/>
      <c r="Q7" s="27"/>
      <c r="R7" s="27"/>
      <c r="S7" s="26"/>
      <c r="T7" s="26"/>
      <c r="U7" s="26"/>
    </row>
    <row r="8" spans="1:21" ht="15.75" thickBot="1">
      <c r="H8" s="128" t="s">
        <v>142</v>
      </c>
      <c r="I8" s="116"/>
      <c r="J8" s="79">
        <f>SUM(J7)</f>
        <v>0</v>
      </c>
      <c r="L8" s="28"/>
      <c r="M8" s="27"/>
      <c r="N8" s="27"/>
      <c r="O8" s="26"/>
      <c r="P8" s="28"/>
      <c r="Q8" s="27"/>
      <c r="R8" s="27"/>
      <c r="S8" s="26"/>
      <c r="T8" s="26"/>
      <c r="U8" s="26"/>
    </row>
    <row r="9" spans="1:21">
      <c r="H9" s="125" t="s">
        <v>141</v>
      </c>
      <c r="I9" s="76">
        <v>0</v>
      </c>
      <c r="J9" s="77"/>
      <c r="L9" s="28"/>
      <c r="M9" s="27"/>
      <c r="N9" s="27"/>
      <c r="O9" s="26"/>
      <c r="P9" s="28"/>
      <c r="Q9" s="27"/>
      <c r="R9" s="27"/>
      <c r="S9" s="26"/>
      <c r="T9" s="26"/>
      <c r="U9" s="26"/>
    </row>
    <row r="10" spans="1:21">
      <c r="H10" s="126"/>
      <c r="I10" s="75">
        <v>0.05</v>
      </c>
      <c r="J10" s="78"/>
      <c r="L10" s="29"/>
      <c r="M10" s="27"/>
      <c r="N10" s="27"/>
      <c r="O10" s="26"/>
      <c r="P10" s="29"/>
      <c r="Q10" s="27"/>
      <c r="R10" s="27"/>
      <c r="S10" s="26"/>
      <c r="T10" s="26"/>
      <c r="U10" s="26"/>
    </row>
    <row r="11" spans="1:21">
      <c r="H11" s="126"/>
      <c r="I11" s="75">
        <v>0.08</v>
      </c>
      <c r="J11" s="78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H12" s="127"/>
      <c r="I12" s="75">
        <v>0.23</v>
      </c>
      <c r="J12" s="78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15.75" thickBot="1">
      <c r="H13" s="117" t="s">
        <v>143</v>
      </c>
      <c r="I13" s="118"/>
      <c r="J13" s="73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2:21"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2:21"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2:21"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2:21"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2:21"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2:21"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2:21"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2:21"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2:21"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2:21"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2:21"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2:21"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2:21"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2:21"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2:21"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2:21"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2:21"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2:21"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2:21"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2:21"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2:21"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2:21"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2:21"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2:21"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2:21"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2:21"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2:21"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2:21"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2:21"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2:21"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2:21">
      <c r="L47" s="26"/>
      <c r="M47" s="26"/>
      <c r="N47" s="26"/>
      <c r="O47" s="26"/>
      <c r="P47" s="26"/>
      <c r="Q47" s="26"/>
      <c r="R47" s="26"/>
      <c r="S47" s="26"/>
      <c r="T47" s="26"/>
      <c r="U47" s="26"/>
    </row>
  </sheetData>
  <mergeCells count="14">
    <mergeCell ref="D2:J3"/>
    <mergeCell ref="H8:I8"/>
    <mergeCell ref="H13:I13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  <mergeCell ref="H9:H12"/>
  </mergeCells>
  <pageMargins left="0.7" right="0.7" top="0.75" bottom="0.75" header="0.511811023622047" footer="0.511811023622047"/>
  <pageSetup paperSize="9" scale="3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7"/>
  <sheetViews>
    <sheetView tabSelected="1" zoomScaleNormal="100" workbookViewId="0">
      <selection activeCell="F15" sqref="F15"/>
    </sheetView>
  </sheetViews>
  <sheetFormatPr defaultColWidth="8.7109375" defaultRowHeight="15"/>
  <cols>
    <col min="3" max="3" width="6.5703125" customWidth="1"/>
    <col min="4" max="4" width="6" style="1" customWidth="1"/>
    <col min="5" max="5" width="25.7109375" customWidth="1"/>
    <col min="6" max="6" width="13.7109375" customWidth="1"/>
    <col min="8" max="8" width="11.7109375" customWidth="1"/>
    <col min="9" max="9" width="9.42578125" customWidth="1"/>
    <col min="10" max="10" width="14.5703125" customWidth="1"/>
    <col min="11" max="11" width="13.5703125" customWidth="1"/>
    <col min="12" max="12" width="14.42578125" customWidth="1"/>
    <col min="13" max="13" width="14.28515625" customWidth="1"/>
    <col min="14" max="14" width="17.42578125" customWidth="1"/>
    <col min="15" max="15" width="16.7109375" customWidth="1"/>
    <col min="17" max="17" width="12.5703125" customWidth="1"/>
    <col min="18" max="18" width="15.42578125" customWidth="1"/>
    <col min="19" max="19" width="17" customWidth="1"/>
  </cols>
  <sheetData>
    <row r="1" spans="1:22" ht="15.75" thickBot="1"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" customHeight="1">
      <c r="A2" s="31" t="s">
        <v>207</v>
      </c>
      <c r="B2" s="5"/>
      <c r="C2" s="5"/>
      <c r="D2" s="106" t="s">
        <v>227</v>
      </c>
      <c r="E2" s="107"/>
      <c r="F2" s="107"/>
      <c r="G2" s="107"/>
      <c r="H2" s="107"/>
      <c r="I2" s="107"/>
      <c r="J2" s="108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6.5" customHeight="1" thickBot="1">
      <c r="D3" s="109"/>
      <c r="E3" s="110"/>
      <c r="F3" s="110"/>
      <c r="G3" s="110"/>
      <c r="H3" s="110"/>
      <c r="I3" s="110"/>
      <c r="J3" s="111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30" customHeight="1" thickBot="1">
      <c r="D4" s="129" t="s">
        <v>228</v>
      </c>
      <c r="E4" s="130"/>
      <c r="F4" s="130"/>
      <c r="G4" s="130"/>
      <c r="H4" s="130"/>
      <c r="I4" s="130"/>
      <c r="J4" s="131"/>
      <c r="K4" s="4"/>
      <c r="M4" s="94"/>
      <c r="N4" s="94"/>
      <c r="O4" s="94"/>
      <c r="P4" s="26"/>
      <c r="Q4" s="94"/>
      <c r="R4" s="94"/>
      <c r="S4" s="94"/>
      <c r="T4" s="26"/>
      <c r="U4" s="26"/>
      <c r="V4" s="26"/>
    </row>
    <row r="5" spans="1:22" ht="22.9" customHeight="1">
      <c r="D5" s="98" t="s">
        <v>0</v>
      </c>
      <c r="E5" s="100" t="s">
        <v>1</v>
      </c>
      <c r="F5" s="100" t="s">
        <v>2</v>
      </c>
      <c r="G5" s="100" t="s">
        <v>183</v>
      </c>
      <c r="H5" s="102" t="s">
        <v>184</v>
      </c>
      <c r="I5" s="102" t="s">
        <v>185</v>
      </c>
      <c r="J5" s="104" t="s">
        <v>186</v>
      </c>
      <c r="K5" s="4"/>
      <c r="M5" s="27"/>
      <c r="N5" s="27"/>
      <c r="O5" s="27"/>
      <c r="P5" s="26"/>
      <c r="Q5" s="27"/>
      <c r="R5" s="27"/>
      <c r="S5" s="27"/>
      <c r="T5" s="26"/>
      <c r="U5" s="26"/>
      <c r="V5" s="26"/>
    </row>
    <row r="6" spans="1:22" ht="40.5" customHeight="1">
      <c r="D6" s="99"/>
      <c r="E6" s="101"/>
      <c r="F6" s="101"/>
      <c r="G6" s="101"/>
      <c r="H6" s="103"/>
      <c r="I6" s="103"/>
      <c r="J6" s="105" t="s">
        <v>3</v>
      </c>
      <c r="K6" s="4"/>
      <c r="M6" s="28"/>
      <c r="N6" s="27"/>
      <c r="O6" s="27"/>
      <c r="P6" s="26"/>
      <c r="Q6" s="28"/>
      <c r="R6" s="27"/>
      <c r="S6" s="27"/>
      <c r="T6" s="26"/>
      <c r="U6" s="26"/>
      <c r="V6" s="26"/>
    </row>
    <row r="7" spans="1:22">
      <c r="D7" s="9">
        <v>1</v>
      </c>
      <c r="E7" s="6" t="s">
        <v>137</v>
      </c>
      <c r="F7" s="7" t="s">
        <v>6</v>
      </c>
      <c r="G7" s="32">
        <v>200</v>
      </c>
      <c r="H7" s="8"/>
      <c r="I7" s="8">
        <v>0</v>
      </c>
      <c r="J7" s="10">
        <f>(G7*H7)</f>
        <v>0</v>
      </c>
      <c r="K7" s="4"/>
      <c r="M7" s="28"/>
      <c r="N7" s="27"/>
      <c r="O7" s="27"/>
      <c r="P7" s="26"/>
      <c r="Q7" s="28"/>
      <c r="R7" s="27"/>
      <c r="S7" s="27"/>
      <c r="T7" s="26"/>
      <c r="U7" s="26"/>
      <c r="V7" s="26"/>
    </row>
    <row r="8" spans="1:22" ht="15.75" thickBot="1">
      <c r="D8" s="11">
        <v>2</v>
      </c>
      <c r="E8" s="12" t="s">
        <v>138</v>
      </c>
      <c r="F8" s="13" t="s">
        <v>6</v>
      </c>
      <c r="G8" s="33">
        <v>40</v>
      </c>
      <c r="H8" s="14"/>
      <c r="I8" s="14">
        <v>0</v>
      </c>
      <c r="J8" s="15">
        <f>(G8*H8)</f>
        <v>0</v>
      </c>
      <c r="K8" s="4"/>
      <c r="M8" s="28"/>
      <c r="N8" s="27"/>
      <c r="O8" s="27"/>
      <c r="P8" s="26"/>
      <c r="Q8" s="28"/>
      <c r="R8" s="27"/>
      <c r="S8" s="27"/>
      <c r="T8" s="26"/>
      <c r="U8" s="26"/>
      <c r="V8" s="26"/>
    </row>
    <row r="9" spans="1:22" ht="15.75" thickBot="1">
      <c r="H9" s="128" t="s">
        <v>142</v>
      </c>
      <c r="I9" s="116"/>
      <c r="J9" s="74">
        <f>SUM(J7:J8)</f>
        <v>0</v>
      </c>
      <c r="M9" s="28"/>
      <c r="N9" s="27"/>
      <c r="O9" s="27"/>
      <c r="P9" s="26"/>
      <c r="Q9" s="28"/>
      <c r="R9" s="27"/>
      <c r="S9" s="27"/>
      <c r="T9" s="26"/>
      <c r="U9" s="26"/>
      <c r="V9" s="26"/>
    </row>
    <row r="10" spans="1:22">
      <c r="H10" s="125" t="s">
        <v>141</v>
      </c>
      <c r="I10" s="76">
        <v>0</v>
      </c>
      <c r="J10" s="77"/>
      <c r="M10" s="29"/>
      <c r="N10" s="27"/>
      <c r="O10" s="27"/>
      <c r="P10" s="26"/>
      <c r="Q10" s="29"/>
      <c r="R10" s="27"/>
      <c r="S10" s="27"/>
      <c r="T10" s="26"/>
      <c r="U10" s="26"/>
      <c r="V10" s="26"/>
    </row>
    <row r="11" spans="1:22">
      <c r="H11" s="126"/>
      <c r="I11" s="75">
        <v>0.05</v>
      </c>
      <c r="J11" s="78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>
      <c r="H12" s="126"/>
      <c r="I12" s="75">
        <v>0.08</v>
      </c>
      <c r="J12" s="78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2">
      <c r="H13" s="127"/>
      <c r="I13" s="75">
        <v>0.23</v>
      </c>
      <c r="J13" s="78" t="s">
        <v>139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ht="15.75" thickBot="1">
      <c r="H14" s="117" t="s">
        <v>143</v>
      </c>
      <c r="I14" s="118"/>
      <c r="J14" s="73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>
      <c r="I15" s="2" t="s">
        <v>139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>
      <c r="I16" s="2" t="s">
        <v>139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9:22">
      <c r="I17" s="2" t="s">
        <v>139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9:22"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9:22"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9:22"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9:22"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9:22"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9:22"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9:22"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9:22"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9:22"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9:22"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9:22"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9:22"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9:22"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9:22"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9:22"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3:22"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3:22"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3:22"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3:22"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3:22">
      <c r="M37" s="26"/>
      <c r="N37" s="26"/>
      <c r="O37" s="26"/>
      <c r="P37" s="26"/>
      <c r="Q37" s="26"/>
      <c r="R37" s="26"/>
      <c r="S37" s="26"/>
      <c r="T37" s="26"/>
      <c r="U37" s="26"/>
      <c r="V37" s="26"/>
    </row>
  </sheetData>
  <mergeCells count="14">
    <mergeCell ref="D2:J3"/>
    <mergeCell ref="H9:I9"/>
    <mergeCell ref="H14:I14"/>
    <mergeCell ref="M4:O4"/>
    <mergeCell ref="Q4:S4"/>
    <mergeCell ref="D4:J4"/>
    <mergeCell ref="D5:D6"/>
    <mergeCell ref="E5:E6"/>
    <mergeCell ref="F5:F6"/>
    <mergeCell ref="G5:G6"/>
    <mergeCell ref="H5:H6"/>
    <mergeCell ref="I5:I6"/>
    <mergeCell ref="J5:J6"/>
    <mergeCell ref="H10:H13"/>
  </mergeCells>
  <pageMargins left="0.7" right="0.7" top="0.75" bottom="0.75" header="0.511811023622047" footer="0.511811023622047"/>
  <pageSetup paperSize="9" scale="3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 I Artykuły spoż.</vt:lpstr>
      <vt:lpstr>Cz. II Nabiał</vt:lpstr>
      <vt:lpstr>Cz. III Warzywa i owoce</vt:lpstr>
      <vt:lpstr>Cz.IV Mięso i wędliny</vt:lpstr>
      <vt:lpstr>Cz. V Pieczywo i ciasto</vt:lpstr>
      <vt:lpstr>Cz. VI Drób</vt:lpstr>
      <vt:lpstr>Cz. VII Jajka</vt:lpstr>
      <vt:lpstr>Cz. VIII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Gabriela Kotlarczyk</cp:lastModifiedBy>
  <cp:revision>24</cp:revision>
  <cp:lastPrinted>2024-02-28T08:43:01Z</cp:lastPrinted>
  <dcterms:created xsi:type="dcterms:W3CDTF">2021-11-23T07:36:57Z</dcterms:created>
  <dcterms:modified xsi:type="dcterms:W3CDTF">2024-02-28T08:43:21Z</dcterms:modified>
  <dc:language>pl-PL</dc:language>
</cp:coreProperties>
</file>